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defaultThemeVersion="124226"/>
  <mc:AlternateContent xmlns:mc="http://schemas.openxmlformats.org/markup-compatibility/2006">
    <mc:Choice Requires="x15">
      <x15ac:absPath xmlns:x15ac="http://schemas.microsoft.com/office/spreadsheetml/2010/11/ac" url="C:\Users\Utilisateur\Documents\PSE1 recyclage BE 8 et 9 Octobre 2022\"/>
    </mc:Choice>
  </mc:AlternateContent>
  <xr:revisionPtr revIDLastSave="0" documentId="8_{F1699AF2-CD14-47EC-9D63-112182063C76}" xr6:coauthVersionLast="47" xr6:coauthVersionMax="47" xr10:uidLastSave="{00000000-0000-0000-0000-000000000000}"/>
  <bookViews>
    <workbookView xWindow="-108" yWindow="-108" windowWidth="23256" windowHeight="12456" tabRatio="876" xr2:uid="{00000000-000D-0000-FFFF-FFFF00000000}"/>
  </bookViews>
  <sheets>
    <sheet name="Infos bilan de compétences" sheetId="2" r:id="rId1"/>
    <sheet name="Pré - inscription" sheetId="5" state="hidden" r:id="rId2"/>
    <sheet name="Inscription BILAN uniquement" sheetId="1" r:id="rId3"/>
    <sheet name="Bilan de compétence" sheetId="18" r:id="rId4"/>
    <sheet name="CGV" sheetId="21" r:id="rId5"/>
    <sheet name="A voir le 14 nov" sheetId="20" state="hidden" r:id="rId6"/>
    <sheet name="Vos connaissance PSE2" sheetId="19" state="hidden" r:id="rId7"/>
    <sheet name="Prise en charge" sheetId="11" state="hidden" r:id="rId8"/>
    <sheet name="Assurance" sheetId="7" state="hidden" r:id="rId9"/>
    <sheet name="Réglement intérieur" sheetId="12" state="hidden" r:id="rId10"/>
    <sheet name="Nous trouver" sheetId="16" state="hidden" r:id="rId11"/>
    <sheet name="Devis FD" sheetId="8" state="hidden" r:id="rId12"/>
    <sheet name="Convention FD" sheetId="9" state="hidden" r:id="rId13"/>
    <sheet name="Facture FD" sheetId="10" state="hidden" r:id="rId14"/>
  </sheets>
  <externalReferences>
    <externalReference r:id="rId15"/>
    <externalReference r:id="rId16"/>
    <externalReference r:id="rId17"/>
    <externalReference r:id="rId18"/>
  </externalReferences>
  <definedNames>
    <definedName name="_xlnm._FilterDatabase" localSheetId="1" hidden="1">'Pré - inscription'!$B$12:$L$13</definedName>
    <definedName name="catégories" localSheetId="4">[1]DATA!$A$5:$B$11</definedName>
    <definedName name="catégories" localSheetId="12">[2]DATA!$A$5:$B$11</definedName>
    <definedName name="catégories" localSheetId="11">[2]DATA!$A$5:$B$11</definedName>
    <definedName name="catégories" localSheetId="13">[2]DATA!$A$5:$B$11</definedName>
    <definedName name="catégories" localSheetId="7">[2]DATA!$A$5:$B$11</definedName>
    <definedName name="catégories" localSheetId="9">[1]DATA!$A$5:$B$11</definedName>
    <definedName name="catégories">[1]DATA!$A$5:$B$11</definedName>
    <definedName name="_xlnm.Print_Area" localSheetId="5">'A voir le 14 nov'!$A$1:$D$114</definedName>
    <definedName name="_xlnm.Print_Area" localSheetId="8">Assurance!$B$2:$P$29</definedName>
    <definedName name="_xlnm.Print_Area" localSheetId="3">'Bilan de compétence'!$A$1:$D$114</definedName>
    <definedName name="_xlnm.Print_Area" localSheetId="4">CGV!$B$2:$P$41</definedName>
    <definedName name="_xlnm.Print_Area" localSheetId="12">'Convention FD'!$B$2:$I$55</definedName>
    <definedName name="_xlnm.Print_Area" localSheetId="11">'Devis FD'!$B$2:$I$52</definedName>
    <definedName name="_xlnm.Print_Area" localSheetId="13">'Facture FD'!$B$2:$I$52</definedName>
    <definedName name="_xlnm.Print_Area" localSheetId="0">'Infos bilan de compétences'!$B$2:$I$49</definedName>
    <definedName name="_xlnm.Print_Area" localSheetId="2">'Inscription BILAN uniquement'!$B$5:$P$62</definedName>
    <definedName name="_xlnm.Print_Area" localSheetId="7">'Prise en charge'!$B$6:$J$51</definedName>
    <definedName name="_xlnm.Print_Area" localSheetId="9">'Réglement intérieur'!$C$5:$I$68</definedName>
    <definedName name="_xlnm.Print_Area" localSheetId="6">'Vos connaissance PSE2'!$B$1:$D$84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6" i="20" l="1"/>
  <c r="C106" i="20" s="1"/>
  <c r="B105" i="20"/>
  <c r="C105" i="20" s="1"/>
  <c r="B104" i="20"/>
  <c r="C104" i="20" s="1"/>
  <c r="B103" i="20"/>
  <c r="C103" i="20" s="1"/>
  <c r="B102" i="20"/>
  <c r="C102" i="20" s="1"/>
  <c r="B107" i="20" s="1"/>
  <c r="B109" i="20" l="1"/>
  <c r="D109" i="20"/>
  <c r="D110" i="20" s="1"/>
  <c r="D107" i="20"/>
  <c r="C83" i="19"/>
  <c r="D82" i="19"/>
  <c r="D83" i="19" s="1"/>
  <c r="D80" i="19"/>
  <c r="D81" i="19" s="1"/>
  <c r="D2" i="19"/>
  <c r="D108" i="20" l="1"/>
  <c r="D111" i="20" s="1"/>
  <c r="D84" i="19"/>
  <c r="B106" i="18"/>
  <c r="C106" i="18" s="1"/>
  <c r="B105" i="18"/>
  <c r="C105" i="18" s="1"/>
  <c r="B104" i="18"/>
  <c r="C104" i="18" s="1"/>
  <c r="B103" i="18"/>
  <c r="C103" i="18" s="1"/>
  <c r="B102" i="18"/>
  <c r="C102" i="18" s="1"/>
  <c r="D107" i="18" l="1"/>
  <c r="D109" i="18"/>
  <c r="D110" i="18" s="1"/>
  <c r="B107" i="18"/>
  <c r="B109" i="18"/>
  <c r="D108" i="18" l="1"/>
  <c r="D111" i="18" s="1"/>
  <c r="C47" i="1"/>
  <c r="D47" i="1"/>
  <c r="G47" i="1"/>
  <c r="K47" i="1"/>
  <c r="G46" i="1"/>
  <c r="K46" i="1"/>
  <c r="K45" i="1"/>
  <c r="G45" i="1"/>
  <c r="F28" i="11"/>
  <c r="F43" i="10"/>
  <c r="G24" i="10"/>
  <c r="D24" i="10"/>
  <c r="D21" i="10"/>
  <c r="D18" i="10"/>
  <c r="D15" i="10"/>
  <c r="D12" i="10"/>
  <c r="F49" i="9"/>
  <c r="I47" i="9"/>
  <c r="I38" i="9"/>
  <c r="H31" i="9"/>
  <c r="D31" i="9"/>
  <c r="I29" i="9"/>
  <c r="F29" i="9"/>
  <c r="D29" i="9"/>
  <c r="D27" i="9"/>
  <c r="D25" i="9"/>
  <c r="F17" i="9"/>
  <c r="D17" i="9"/>
  <c r="G16" i="9"/>
  <c r="B16" i="9"/>
  <c r="H7" i="9"/>
  <c r="F43" i="8"/>
  <c r="G24" i="8"/>
  <c r="D24" i="8"/>
  <c r="D18" i="8"/>
  <c r="D15" i="8"/>
  <c r="D12" i="8"/>
  <c r="D21" i="8"/>
  <c r="G49" i="1"/>
  <c r="S11" i="5"/>
  <c r="K52" i="1"/>
  <c r="G52" i="1"/>
  <c r="D52" i="1"/>
  <c r="C52" i="1"/>
  <c r="O11" i="5"/>
  <c r="C49" i="1"/>
  <c r="C48" i="1"/>
  <c r="C45" i="1"/>
  <c r="D45" i="1"/>
  <c r="N11" i="5"/>
  <c r="D46" i="1"/>
  <c r="K51" i="1"/>
  <c r="K50" i="1"/>
  <c r="K49" i="1"/>
  <c r="K48" i="1"/>
  <c r="G51" i="1"/>
  <c r="G50" i="1"/>
  <c r="G48" i="1"/>
  <c r="D49" i="1"/>
  <c r="D51" i="1"/>
  <c r="D50" i="1"/>
  <c r="D48" i="1"/>
  <c r="C51" i="1"/>
  <c r="C50" i="1"/>
  <c r="C46" i="1"/>
  <c r="R11" i="5"/>
  <c r="Q11" i="5"/>
  <c r="P11" i="5"/>
  <c r="M11" i="5"/>
</calcChain>
</file>

<file path=xl/sharedStrings.xml><?xml version="1.0" encoding="utf-8"?>
<sst xmlns="http://schemas.openxmlformats.org/spreadsheetml/2006/main" count="945" uniqueCount="436">
  <si>
    <t>Nom :</t>
  </si>
  <si>
    <t>Né (e) le :</t>
  </si>
  <si>
    <t>Nationalité :</t>
  </si>
  <si>
    <t>Adresse :</t>
  </si>
  <si>
    <t>N°</t>
  </si>
  <si>
    <t>Code  postal :</t>
  </si>
  <si>
    <t>Signature du stagiaire</t>
  </si>
  <si>
    <t xml:space="preserve"> </t>
  </si>
  <si>
    <t>Avec :</t>
  </si>
  <si>
    <t xml:space="preserve">LES DIPLOMES OU ATTESTATIONS QUE VOUS POSSEDEZ </t>
  </si>
  <si>
    <t xml:space="preserve">N'oubliez pas de confirmer votre inscription, en envoyant la feuille de renseignements administratives avec le montant correspondant à </t>
  </si>
  <si>
    <t>Adresse</t>
  </si>
  <si>
    <t>NOM</t>
  </si>
  <si>
    <t>Prénom</t>
  </si>
  <si>
    <t>Date naissance</t>
  </si>
  <si>
    <t>Lieu naissance</t>
  </si>
  <si>
    <t>Rue</t>
  </si>
  <si>
    <t>C.P.</t>
  </si>
  <si>
    <t>VILLE</t>
  </si>
  <si>
    <t>Tél.</t>
  </si>
  <si>
    <t>E-mail</t>
  </si>
  <si>
    <r>
      <t xml:space="preserve">C.F.S.S. </t>
    </r>
    <r>
      <rPr>
        <b/>
        <i/>
        <sz val="11"/>
        <rFont val="Arial"/>
        <family val="2"/>
      </rPr>
      <t>Fessenheim</t>
    </r>
  </si>
  <si>
    <t>ASPECT REGLEMENTAIRE</t>
  </si>
  <si>
    <t>Jour</t>
  </si>
  <si>
    <t>Date</t>
  </si>
  <si>
    <t>Horaires</t>
  </si>
  <si>
    <t>Etudes :</t>
  </si>
  <si>
    <t xml:space="preserve">  Prénom :</t>
  </si>
  <si>
    <t xml:space="preserve">  Age :</t>
  </si>
  <si>
    <t xml:space="preserve">  Ville :</t>
  </si>
  <si>
    <t xml:space="preserve">  Profession :</t>
  </si>
  <si>
    <t>VOTRE ETAT CIVIL ET PROFIL</t>
  </si>
  <si>
    <t xml:space="preserve">                                  CFSS  69a rue de la Libération 68740 Fessenheim</t>
  </si>
  <si>
    <t>Adresse de la formation</t>
  </si>
  <si>
    <t>Samedi</t>
  </si>
  <si>
    <t>SAISISSEZ VOS COORDONNEES DANS LES COLONNES CI-DESSOUS ET VALIDEZ VOTRE CHOIX EN COCHANT UNE CASE</t>
  </si>
  <si>
    <t>Cochez</t>
  </si>
  <si>
    <t xml:space="preserve">                                              NOUS VOUS RECOMMANDONS DE VOUS PRE-INSCRIRE AU STAGE DE FORMATION CONTINUE POUR RESERVER VOTRE PLACE  </t>
  </si>
  <si>
    <t xml:space="preserve">  Choisir la date</t>
  </si>
  <si>
    <t xml:space="preserve">  Lieu :</t>
  </si>
  <si>
    <r>
      <t xml:space="preserve">                                                  et envoyez ce fichier par mail à :   </t>
    </r>
    <r>
      <rPr>
        <b/>
        <sz val="11"/>
        <rFont val="Arial"/>
        <family val="2"/>
      </rPr>
      <t>cfss.fessenheim@neuf.fr</t>
    </r>
  </si>
  <si>
    <t>Fessenheim</t>
  </si>
  <si>
    <t>Votre inscription ne deviendra effective qu'après la réception de ce document avec le paiement en conséquence.</t>
  </si>
  <si>
    <t xml:space="preserve">       Compte tenu de certaines difficultés rencontrées nous ne procédons plus aux pré-inscriptions. </t>
  </si>
  <si>
    <t>09h -17h</t>
  </si>
  <si>
    <t>INFORMATION ASSURANCE DURANT VOTRE FORMATION</t>
  </si>
  <si>
    <t>Responsabilité civile</t>
  </si>
  <si>
    <t>Garantie les assurés contre les conséquences pécuniaires de la responsabilité civile qu'ils peuvent encourir à raison de dommages corporels, matériels et immatériels.</t>
  </si>
  <si>
    <t xml:space="preserve">Protection juridique de base </t>
  </si>
  <si>
    <t>Le sinistre garanti est le litige ou le différend dont le fait générateur se situe pendant la période où l'assuré à la qualité de membre.</t>
  </si>
  <si>
    <t>Garanties Individuelle Accident</t>
  </si>
  <si>
    <t xml:space="preserve">- capital décès : 17 000 €  </t>
  </si>
  <si>
    <t>- capital invalidité : 33 000 € réductible en fonction du taux d’IPP</t>
  </si>
  <si>
    <t>- remboursement du forfait hospitalier, sans limitation, ni montant, ni durée</t>
  </si>
  <si>
    <t>- Frais de prothèse dentaire : 50 €</t>
  </si>
  <si>
    <t>- Bris de lunette ou frais de lentille: 70 €</t>
  </si>
  <si>
    <t>- Frais de soins : en complément de la Sécurité Sociale à concurrence de 100% du tarif de responsabilité.</t>
  </si>
  <si>
    <t>- Frais de transport pour se rendre aux soins prescrits: A concurrence des frais réels.</t>
  </si>
  <si>
    <t>Garanties Assistances</t>
  </si>
  <si>
    <t>Les garanties d’assistance sont assurées aux victimes dès lors que l’accident ou la maladie grave est survenu plus de 50 km de leur domicile (à moins de 50 km du domicile, les frais de premier transport sont pris en charge.</t>
  </si>
  <si>
    <t>- Prise en charge du déplacement aller-retour d’un proche lorsque l’assuré est hospitalisé plus de 10 jours.</t>
  </si>
  <si>
    <t>- Prise en charge du retour prématuré de l’assuré en déplacement à l’étranger en cas de décès de son conjoint ou d’un ascendant au premier degré.</t>
  </si>
  <si>
    <t>Couverture Responsabilité Civile de l’Adhérent</t>
  </si>
  <si>
    <t>L’adhérent est garanti contre les conséquences pécuniaires de la responsabilité civile qu’il peut encourir à raison des dommages corporels, matériels immatériels causés aux tiers et survenus pendant les activités garanties.</t>
  </si>
  <si>
    <t xml:space="preserve">La couverture d’assurance obligatoire qu’à souscrite le centre de formation vous permet principalement de vous prémunir contre un risque engageant un tiers. C’est pourquoi, nous vous informons de l’intérêt à souscrire un contrat d’assurance de personne, ayant pour objet de proposer des garanties forfaitaires en cas de dommages corporels.  </t>
  </si>
  <si>
    <t>Il s’agit en particulier d’une individuel accident, ou d’une garantie complémentaire en perte de salaire ou de revenus n’ayant pas pour objet de se substituer aux obligations des employeurs et aux organismes de prévoyance, elle n’intervient qu’en complément de ceux-ci. En prenant en charge la surprime, vous pouvez procéder à une extension de vos garanties.</t>
  </si>
  <si>
    <t>Si vous souhaitez développer une telle extension de garantie, qui serait à votre charge, vous devez nous contacter.</t>
  </si>
  <si>
    <t>Tél :</t>
  </si>
  <si>
    <t>Mail obligatoire :</t>
  </si>
  <si>
    <t>CENTRE DE FORMATION DES METIERS DE LA NATATION ET DU SPORT</t>
  </si>
  <si>
    <t xml:space="preserve">          69a rue de la Libération 68740 FESSENHEIM</t>
  </si>
  <si>
    <t xml:space="preserve">       Tél 06 19 71 96 76   Mail: formation@cfmns68.fr</t>
  </si>
  <si>
    <t xml:space="preserve">            N° SIRET 751 066 804 000 12 NAF 8559B</t>
  </si>
  <si>
    <t>DEVIS de FORMATION</t>
  </si>
  <si>
    <t>Projet convention N°</t>
  </si>
  <si>
    <t>A l'ordre de :</t>
  </si>
  <si>
    <t>Pour la somme de :</t>
  </si>
  <si>
    <t>Nature de l'action :</t>
  </si>
  <si>
    <t>Concernant :</t>
  </si>
  <si>
    <t xml:space="preserve">Devis comprenant :      </t>
  </si>
  <si>
    <t>Les frais de formation et de présentation à l'évaluation finale              La mise à disposition de matériel pédagogique                                          La documentation de stage si besoin</t>
  </si>
  <si>
    <t>Non inclus :</t>
  </si>
  <si>
    <t xml:space="preserve">Fournitures personnelles pour prises de notes                 </t>
  </si>
  <si>
    <t>Observations :</t>
  </si>
  <si>
    <t xml:space="preserve">Fait à Fessenheim, le </t>
  </si>
  <si>
    <t xml:space="preserve">             Denis FOEHRLE</t>
  </si>
  <si>
    <t xml:space="preserve"> CENTRE DE FORMATION AUX METIERS DE LA NATATION ET DU SPORT</t>
  </si>
  <si>
    <t xml:space="preserve">      Tél 06 19 71 96 76    Mail: formation@cfmns68.fr</t>
  </si>
  <si>
    <t xml:space="preserve">     </t>
  </si>
  <si>
    <t>Convention de formation professionnelle N°</t>
  </si>
  <si>
    <t xml:space="preserve">Agrément de la Direction Régionale du Travail, de l'Emploi et de la Formation Professionnelle enregistré auprès du Préfet de la Région ALSACE conformément aux dispositions de l'article R 921-5 du code du travail sous le N°42 68 02583 68 </t>
  </si>
  <si>
    <t>N° SIRET 751 066 804 00012 NAF 8559B</t>
  </si>
  <si>
    <t>Entre les soussignés</t>
  </si>
  <si>
    <t>Le Centre de Formation au Sauvetage Secourisme de Fessenheim, organisme de formation représenté par Denis FOEHRLE en sa qualité de président d'une part, ET</t>
  </si>
  <si>
    <t xml:space="preserve">représenté(e) par </t>
  </si>
  <si>
    <t>en sa qualité de</t>
  </si>
  <si>
    <t>d'autre part,</t>
  </si>
  <si>
    <t>est conclue la convention suivante, en application du Livre IX du code du travail.</t>
  </si>
  <si>
    <t>Article 1</t>
  </si>
  <si>
    <t>L'organisme de formation organise les actions de formation suivantes :</t>
  </si>
  <si>
    <t>Objectif pédagogique :</t>
  </si>
  <si>
    <t>Durée du stage :</t>
  </si>
  <si>
    <t>Date début :</t>
  </si>
  <si>
    <t>Date fin :</t>
  </si>
  <si>
    <t>Nom du participant :</t>
  </si>
  <si>
    <t xml:space="preserve">Les moyens techniques et pédagogiques mis en œuvre sont contrôlés par la Préfecture du Haut Rhin qui délivre un agrément annuel. Pour cette formation il est fait appel aux compétences des Médecins, Moniteurs de Secourisme du Centre de Formation. </t>
  </si>
  <si>
    <t>Les modalités de contrôle des connaissances et de sanction de la formation sont réalisées sous la forme  d'un contrôle continu durant la formation et d'une présentation à l'évaluation finale.</t>
  </si>
  <si>
    <t>Article 2</t>
  </si>
  <si>
    <t>Les frais de formation à acquitter par l'employeur seront d'un montant global imputable au titre de la participation de l'année en cours soit :</t>
  </si>
  <si>
    <t>Article 3</t>
  </si>
  <si>
    <t>En cas d'annulation de la formation par l'employeur dans un délai inférieur à 15 jours, les sommes déjà engagées par l'organisme restent dues, et en cas d'inexécution partielle ou totale de la formation du fait du Centre de Formation, les sommes perçues à tort seront remboursées à l'employeur.</t>
  </si>
  <si>
    <t>Article 4</t>
  </si>
  <si>
    <t>En cas de litige, et préalablement à toute action en justice, seul le Président de l'association sera compétent pour tout règlement à l'amiable.</t>
  </si>
  <si>
    <t>Article 5</t>
  </si>
  <si>
    <t xml:space="preserve">La présente convention prend effet à compter de la date de la signature et prendra fin le : </t>
  </si>
  <si>
    <t xml:space="preserve">Fait  en double exemplaire à Fessenheim, le </t>
  </si>
  <si>
    <t>Signature et cachet de l'employeur</t>
  </si>
  <si>
    <t>Signature et cachet de l'organisme de formation</t>
  </si>
  <si>
    <t>Nous retourner un exemplaire signé</t>
  </si>
  <si>
    <t>FACTURE</t>
  </si>
  <si>
    <t>FACTURE AQUITTE</t>
  </si>
  <si>
    <t>Lors d'un virement, pensez à bien vous identifier.</t>
  </si>
  <si>
    <t>CFMNS FESSENHEIM - 69A Rue de la Libération 68740 FESSENHEIM</t>
  </si>
  <si>
    <t>IBAN (International Bank Account Number)</t>
  </si>
  <si>
    <t>FR76 1027 8033 2200 0202 2950 128</t>
  </si>
  <si>
    <t>RENSEIGNEMENTS A NOUS FOURNIR POUR LES DEMANDES</t>
  </si>
  <si>
    <t xml:space="preserve">               </t>
  </si>
  <si>
    <t>Partie à remplir par le demandeur</t>
  </si>
  <si>
    <t>Dénomination de la structure :</t>
  </si>
  <si>
    <t>Pour toute demande de prise en charge renvoyer ce fichier complet  par mail.</t>
  </si>
  <si>
    <t>Représentée par :</t>
  </si>
  <si>
    <t>Fonction :</t>
  </si>
  <si>
    <t>Adresse complète avec ville et code postal :</t>
  </si>
  <si>
    <t>N° de téléphone :</t>
  </si>
  <si>
    <t>Adresse électronique :</t>
  </si>
  <si>
    <t>Personne en charge du dossier :</t>
  </si>
  <si>
    <t>Partie à remplir par la structure d'accueil</t>
  </si>
  <si>
    <t>N° de la convention :</t>
  </si>
  <si>
    <t>Nature de l'action</t>
  </si>
  <si>
    <t>Formation continue Premiers Secours en Equipe</t>
  </si>
  <si>
    <t>Brevet National Sécurité Sauvetage Aquatique</t>
  </si>
  <si>
    <t>Objectifs pédagogiques :</t>
  </si>
  <si>
    <t>Sauveteur Secouriste du Travail</t>
  </si>
  <si>
    <t>Prévention et Secours Civique N1</t>
  </si>
  <si>
    <t>Date de début de formation :</t>
  </si>
  <si>
    <t>Date de fin de formation :</t>
  </si>
  <si>
    <t>Date de convention et devis :</t>
  </si>
  <si>
    <t>Date de facturation :</t>
  </si>
  <si>
    <r>
      <t>Cout du stage :</t>
    </r>
    <r>
      <rPr>
        <sz val="10"/>
        <rFont val="Arial"/>
        <family val="2"/>
      </rPr>
      <t xml:space="preserve"> </t>
    </r>
  </si>
  <si>
    <t>Formation et présentation à la validation</t>
  </si>
  <si>
    <t>Convention N°</t>
  </si>
  <si>
    <t>Je soussigné atteste l'exactitude des renseignements portés ci-dessus et confirme avoir pris connaissance des conditions de déroulement du stage et que ce dossier ne sera retenue qu'après le règlement du montant des frais. Je ne réclamerai pas de droit à l'image.</t>
  </si>
  <si>
    <t>CONFIRMATION DE LA SESSION</t>
  </si>
  <si>
    <t>REMPLISSAGE INFORMATIQUE UNIQUEMENT</t>
  </si>
  <si>
    <t>Adresse d'expédition :</t>
  </si>
  <si>
    <t>Centre Formation                               69A Rue de la Libération 68740 FESSENHEIM</t>
  </si>
  <si>
    <t>REGLEMENT INTERIEUR DE LA FORMATION</t>
  </si>
  <si>
    <t>REGLEMENT INTERIEUR DU CENTRE DE FORMATION</t>
  </si>
  <si>
    <t>Article 1 – Objet et champ d’application du règlement</t>
  </si>
  <si>
    <t>Le présent règlement intérieur s’applique à toutes les personnes participantes à une action de formation organisée par le centre de formation aux métiers de la natation et du sport.</t>
  </si>
  <si>
    <t>Le règlement définit les règles d’hygiène et de sécurité, les règles générales et permanentes relatives à la discipline ainsi que la nature et l’échelle des sanctions pouvant être prises vis-à-vis des stagiaires qui y contreviennent et les garanties procédurales applicables lorsqu’une sanction est envisagée.</t>
  </si>
  <si>
    <t>Toute personne doit respecter les termes du présent règlement durant toute la durée de l’action de formation.</t>
  </si>
  <si>
    <t>Article 2 - Principes généraux</t>
  </si>
  <si>
    <t>La prévention des risques d’accidents et de maladies est impérative et exige de chacun le respect : - des prescriptions applicables en matière d’hygiène et de sécurité sur les lieux de formation.</t>
  </si>
  <si>
    <t>Chaque stagiaire se conforme aux consignes imposées par le centre de formation ou par les formateurs, notamment en ce concerne l’usage des matériels mis à disposition.</t>
  </si>
  <si>
    <t>Chaque stagiaire doit ainsi veiller à sa sécurité personnelle et à celle des autres en respectant, en fonction de sa formation, les consignes générales et particulières en matière d’hygiène et de sécurité. S’il constate un dysfonctionnement du système de sécurité, il en avertit immédiatement le responsable pédagogique de la formation. Le non-respect de ces consignes expose la personne à des sanctions disciplinaires.</t>
  </si>
  <si>
    <t>Article 3 - Accident</t>
  </si>
  <si>
    <t>Le stagiaire victime d’un accident - survenu pendant la formation ou pendant le temps de trajet entre le lieu de formation et son domicile ou son lieu de travail – ou le témoin de cet accident avertit immédiatement le responsable du centre de formation, son tuteur, voire son employeur.</t>
  </si>
  <si>
    <t>Le responsable de l’organisme de formation entreprend les démarches appropriées en matière de soins et réalise la déclaration auprès des services compétents.</t>
  </si>
  <si>
    <t>Article 4 - Boissons alcoolisées et drogues</t>
  </si>
  <si>
    <t>L’introduction ou la consommation de drogue ou de boissons alcoolisées dans les locaux est formellement interdite. Il est interdit aux stagiaires de pénétrer ou de séjourner en état d’ivresse ou sous l’emprise de drogue dans l’organisme de formation.</t>
  </si>
  <si>
    <t>Article 5 - Interdiction de fumer</t>
  </si>
  <si>
    <t>Il est formellement interdit de fumer dans les salles de formation et plus généralement dans l’enceinte de l’organisme de formation.</t>
  </si>
  <si>
    <t>Article 6 – Usage du téléphone</t>
  </si>
  <si>
    <t>Il est interdit de faire un usage de son téléphone durant la formation. Les stagiaires susceptibles de recevoir un appel « urgent » doivent en informer le formateur. Dans ce cas l’appareil sera mis sur vibreur.</t>
  </si>
  <si>
    <t>Article 7 - Horaires de formation</t>
  </si>
  <si>
    <t>Les stagiaires doivent se conformer aux horaires fixés et communiqués au préalable par le centre de formation. Si le volume d’heures de formation obligatoire n’est pas atteint, les stagiaires peuvent se voir refuser la délivrance du certificat de compétences ou la présentation à une session de validation. Chaque absence ou retard doit être motivé.</t>
  </si>
  <si>
    <t>Article 8 - Formalisme attaché au suivi de la formation</t>
  </si>
  <si>
    <t>Les stagiaires sont tenus de renseigner la feuille d’émargement au fur et à mesure du déroulement de l’action. Il peut leurs être demandé de réaliser un bilan de la formation.</t>
  </si>
  <si>
    <t>A l’issue de l’action de formation, ils se voient remettre une attestation de validation ou de compétence selon l’action de formation.</t>
  </si>
  <si>
    <t>Les stagiaire remettent, dans les meilleurs délais, au centre de formation tous documents indispensables à l’établissement d’une convention de formation (coordonnées du demandeur, prise en charges des frais liés à la formation,…).</t>
  </si>
  <si>
    <t>Article 9 - Accès aux locaux de formation</t>
  </si>
  <si>
    <t>Sauf autorisation expresse du responsable du centre de formation, les stagiaire ne peuvent : - entrer ou demeurer dans les locaux de formation à d’autres fins que la formation ;</t>
  </si>
  <si>
    <t>- y introduire, faire introduire ou faciliter l’introduction de personnes étrangères à la formation</t>
  </si>
  <si>
    <t xml:space="preserve"> - procéder, dans ces derniers, à la vente de biens ou de services.</t>
  </si>
  <si>
    <t>Article 10 – Tenue</t>
  </si>
  <si>
    <t>Le stagiaire est invité à se présenter à l’organisme en tenue vestimentaire correcte et compatible avec la teneur du stage (secourisme, théorie, piscine).</t>
  </si>
  <si>
    <t>Article 11 - Comportement</t>
  </si>
  <si>
    <t>Il est demandé à tout stagiaire d’avoir un comportement garantissant le respect des règles élémentaires de savoir vivre, de savoir être en collectivité et le bon déroulement des formations.</t>
  </si>
  <si>
    <t>Article 12 - Utilisation du matériel</t>
  </si>
  <si>
    <t>Sauf autorisation particulière du responsable du centre de formation, l’usage du matériel de formation se fait sur les lieux de formation et est exclusivement réservé à l’activité de formation. L’utilisation du matériel à des fins personnelles est interdite. Le stagiaire est tenu de conserver en bon état le matériel qui lui est confié pour la formation. Il doit en faire un usage conforme à son objet et selon les règles délivrées par le formateur. Le stagiaire signale immédiatement au formateur toute anomalie du matériel.</t>
  </si>
  <si>
    <t>Article 13 - Sanctions disciplinaires</t>
  </si>
  <si>
    <t>Tout manquement du stagiaire à l’une des prescriptions du présent règlement intérieur pourra faire l’objet d’une sanction prononcée par le responsable du centre de formation ou son représentant. Tout agissement considéré comme fautif pourra, en fonction de sa nature et de sa gravité, faire l’objet de l’une ou l’autre des sanctions suivantes : - rappel à l’ordre ; - avertissement écrit par le responsable de l’organisme de formation ou par son représentant ; - blâme ; - exclusion temporaire de la formation ; - exclusion définitive de la formation.</t>
  </si>
  <si>
    <t>Les amendes ou autres sanctions pécuniaires sont interdites.</t>
  </si>
  <si>
    <t>Le responsable de l’organisme de formation ou son représentant informe de la sanction prise : - l’employeur du salarié stagiaire ou l’administration de l’agent stagiaire et/ou le financeur du stage</t>
  </si>
  <si>
    <t>Article 14 Financement personnel</t>
  </si>
  <si>
    <t>Les stagiaires finançant personnellement leurs stages ne peuvent prétendre à aucun remboursement du fait qu’ils décident de leur propre chef de quitter la formation en cours.</t>
  </si>
  <si>
    <t>Article 14 Droit à l’image</t>
  </si>
  <si>
    <t>Les stagiaires s’ils s’opposent à se faire photographier ou à être filmé dans le cadre des différents événements que l'association organise doit expressément en faire état auprès du responsable du centre de formation.</t>
  </si>
  <si>
    <t xml:space="preserve">Fait à Fessenheim, le 1er janvier 2017
</t>
  </si>
  <si>
    <t>Le responsable du centre de formation</t>
  </si>
  <si>
    <t>Ecole Arc en ciel - rue des Seigneurs</t>
  </si>
  <si>
    <t>Nom de l'organisme payeur si OPCA</t>
  </si>
  <si>
    <t>DE FACTURE OU DE PRISE CHARGE PAR UN ORGANISME</t>
  </si>
  <si>
    <t>Il ne sera pas établit de convention ou de facturation de façon rétroactive.</t>
  </si>
  <si>
    <t>Toute demande de prise en charge doit être effectuée au moins 15 jours avant l'entrée en formation.</t>
  </si>
  <si>
    <t xml:space="preserve">Inscription individuelle, joignez votre paiement au dossier, sinon il ne sera pas pris en compte. </t>
  </si>
  <si>
    <t xml:space="preserve">Les certificats de compétences restent acquis à leurs titulaires dès lors que ces certificats sont légaux et permettent de remplir les conditions permettant l’accès en formation continue conformément à la réglementation applicable dans le domaine des premiers secours.
</t>
  </si>
  <si>
    <t>Dimanche</t>
  </si>
  <si>
    <t xml:space="preserve">Samedi </t>
  </si>
  <si>
    <t>AFCPSAM</t>
  </si>
  <si>
    <t>PSE1</t>
  </si>
  <si>
    <t>CFAPSE</t>
  </si>
  <si>
    <t>PSE2</t>
  </si>
  <si>
    <t>PROMPT SECOURS</t>
  </si>
  <si>
    <t>SUAP</t>
  </si>
  <si>
    <t>Dernière formation initiale ou continue  :</t>
  </si>
  <si>
    <t>EVALUER VOTRE RETARD AVEC VOS BESOINS AVANT DE REFAIRE UNE FORMATION CONTINUE</t>
  </si>
  <si>
    <t>Nbre d'années écoulées  depuis la délivrance de votre diplôme ou la dernière participation à une FC.</t>
  </si>
  <si>
    <t>Niveau</t>
  </si>
  <si>
    <t>Ville</t>
  </si>
  <si>
    <t>.</t>
  </si>
  <si>
    <t>Par jour de rattrapage</t>
  </si>
  <si>
    <t xml:space="preserve">     Joignez impérativement les copies de vos diplômes ou attestations si vous vous inscrivez  à un bilan de comptéences à une FC.                                             </t>
  </si>
  <si>
    <t xml:space="preserve">                         UNE COLONNE PAR CANDIDAT</t>
  </si>
  <si>
    <t>SUIVI DE LA FORMATION</t>
  </si>
  <si>
    <t>P1-Protection et sécurité</t>
  </si>
  <si>
    <t>Sécurité sur intervention</t>
  </si>
  <si>
    <t>Proc</t>
  </si>
  <si>
    <t>x</t>
  </si>
  <si>
    <t>Dégagements d'urgences</t>
  </si>
  <si>
    <t>Tech</t>
  </si>
  <si>
    <t>P2-Gestes d'hygiène et d'aseptie</t>
  </si>
  <si>
    <t>Accident d'exposition à un risque viral</t>
  </si>
  <si>
    <t>Précautions particulières contre le risque infectieux</t>
  </si>
  <si>
    <t>Equipement en moyen de protection contre les agents infectieux</t>
  </si>
  <si>
    <t>Lavage des mains</t>
  </si>
  <si>
    <t xml:space="preserve">Friction des mains </t>
  </si>
  <si>
    <t>Mise en place de gants stériles</t>
  </si>
  <si>
    <t>Nettoyage ou désinfection du matériel</t>
  </si>
  <si>
    <t>Retrait des gants à usage unique</t>
  </si>
  <si>
    <t>Utilisation des détergents et désinfectants</t>
  </si>
  <si>
    <t>Utilisation des emballages à élimination de déchets</t>
  </si>
  <si>
    <t>P3-Bilans et P4-Urgences vitales</t>
  </si>
  <si>
    <t>Bilan circonstanciel</t>
  </si>
  <si>
    <t>Bilan d'urgence vitale</t>
  </si>
  <si>
    <t>Transmission du bilan</t>
  </si>
  <si>
    <t>Surveillance de la victime</t>
  </si>
  <si>
    <t>Recherche d'une détresse vitale et interogatoire de la victime</t>
  </si>
  <si>
    <t>Mesure de la pression artérielle</t>
  </si>
  <si>
    <t>Mesure de la saturation pulsatile en oxygène</t>
  </si>
  <si>
    <t>Obstruction partielle des voies aériennes</t>
  </si>
  <si>
    <t>Utilisation d'une bouteille d'oxygène</t>
  </si>
  <si>
    <t>Administration d'oxygène par inhalation</t>
  </si>
  <si>
    <t>Obstruction totale des voies aériennes</t>
  </si>
  <si>
    <t>Désobstrution par la méthode des claques dans le dos</t>
  </si>
  <si>
    <t>Désobstrution par la méthode de compression abdominales</t>
  </si>
  <si>
    <t>Désobstrution par la méthode de compression thoraciques</t>
  </si>
  <si>
    <t>Hémorragie externe</t>
  </si>
  <si>
    <t>Pansement compressif simple &amp;  Imbibé de substance hémostatique</t>
  </si>
  <si>
    <t>Garrot</t>
  </si>
  <si>
    <t>Hémorragie extériorisée par la bouche</t>
  </si>
  <si>
    <t>Hémorragie extériorisée par le conduit d'oreille</t>
  </si>
  <si>
    <t>Hémorragie extériorisée par le nez</t>
  </si>
  <si>
    <t>Hémorragies extériorisées - autres types</t>
  </si>
  <si>
    <t>Hémorragies extériorisées - vaginales</t>
  </si>
  <si>
    <t>Section de membre</t>
  </si>
  <si>
    <t>Détresse circulatoire</t>
  </si>
  <si>
    <t>Détresse neurologique</t>
  </si>
  <si>
    <t>Détresse respiratoire</t>
  </si>
  <si>
    <t>Perte de connaissance</t>
  </si>
  <si>
    <t>Perte de connaissance en sauveteur isolé</t>
  </si>
  <si>
    <t>Retournement en urgence à un sauveteur</t>
  </si>
  <si>
    <t>Libération des voies aériennes chez une victime non traumatisée</t>
  </si>
  <si>
    <t>Position latérale de sécurité à un sauveteur</t>
  </si>
  <si>
    <t>Retournement en urgence à deux sauveteurs</t>
  </si>
  <si>
    <t>Retrait d'un casque de protection</t>
  </si>
  <si>
    <t>Libération des voies aériennes chez une victime traumatisée</t>
  </si>
  <si>
    <t>Maintien de la tête en position neutre</t>
  </si>
  <si>
    <t>Pose d'un collier cervical</t>
  </si>
  <si>
    <t>Position latérale de sécurité à deux sauveteurs</t>
  </si>
  <si>
    <t>Libération des voies aériennes chez une victime assise</t>
  </si>
  <si>
    <t>Aspiration de mucosités</t>
  </si>
  <si>
    <t>Arrêt cardiaque chez l'adulte</t>
  </si>
  <si>
    <t>Arrêt cardiaque chez l'enfant ou le nourisson</t>
  </si>
  <si>
    <t>Compressions thoraciques</t>
  </si>
  <si>
    <t>Ventilation artificielle par un insufflateur manuel</t>
  </si>
  <si>
    <t>Administration d'oxygène par insufflation</t>
  </si>
  <si>
    <t>Mise en place d'une canule oro-pharyngée</t>
  </si>
  <si>
    <t>Utilisation d'un défibrillateur automatisé externe</t>
  </si>
  <si>
    <t>Arrêt cardiaque chez l'adulte en sauveteur isolé</t>
  </si>
  <si>
    <t>Arrêt cardiaque chez l'enfant ou le nourisson en  sauveteur isolé</t>
  </si>
  <si>
    <t>Bilan complémentaire suite à un malaise ou une maladie</t>
  </si>
  <si>
    <t>Malaise Hypoglycémique chez le diabétique</t>
  </si>
  <si>
    <t>Mesure de la température</t>
  </si>
  <si>
    <t>Mesure de la glycémie capillaire</t>
  </si>
  <si>
    <t>Aide à la prise de médicament</t>
  </si>
  <si>
    <t>Positions d'attente et de transport</t>
  </si>
  <si>
    <t>P3-Bilan complémentaire et P7 Traumatismes</t>
  </si>
  <si>
    <t>Bilan complémentaire sur à un traumatisme</t>
  </si>
  <si>
    <t>Gestes d'examens complémentaires</t>
  </si>
  <si>
    <t>Brûlures chimiques</t>
  </si>
  <si>
    <t>Brûlure électrique</t>
  </si>
  <si>
    <t xml:space="preserve">Brulure par ingestion </t>
  </si>
  <si>
    <t>Brulure par inhalation</t>
  </si>
  <si>
    <t>Brulure thermique</t>
  </si>
  <si>
    <t>Plaies</t>
  </si>
  <si>
    <t>Pansement adhésif - Individuel - Type C</t>
  </si>
  <si>
    <t>Maintien d'un pansement</t>
  </si>
  <si>
    <t>Emballage au moyen d'un pansement stérile</t>
  </si>
  <si>
    <t>Traumatisme du crane</t>
  </si>
  <si>
    <t>Traumatisme du cou et du dos</t>
  </si>
  <si>
    <t>Traumatisme du membre</t>
  </si>
  <si>
    <t>Utilisation d'un lot membre arraché ou sectionné</t>
  </si>
  <si>
    <t>P8-Relevage et brancardage</t>
  </si>
  <si>
    <t>Aide à la marche</t>
  </si>
  <si>
    <t>Déplacement d'un victime à l'aide d'une chaise de transport</t>
  </si>
  <si>
    <t>Déplacement d'un victime non valide</t>
  </si>
  <si>
    <t>P6-Atteintes circonstancielles</t>
  </si>
  <si>
    <t>Nbre de procédures restant à faire</t>
  </si>
  <si>
    <t>Nbre de techniques restant à faire</t>
  </si>
  <si>
    <t>Avancée dans la formation   %</t>
  </si>
  <si>
    <t>Protection d'un accident électrique</t>
  </si>
  <si>
    <t>X</t>
  </si>
  <si>
    <t>Protection d'un accident de la route</t>
  </si>
  <si>
    <t>Protection contre le monoxyde de carbone</t>
  </si>
  <si>
    <t>protection contre l'incendie</t>
  </si>
  <si>
    <t>Protection contre les substances dangereuses</t>
  </si>
  <si>
    <t>Gestes d'hygiène et d'aseptie</t>
  </si>
  <si>
    <t>Nettoyage et désinfection du matériel d'un local d'un véhicule</t>
  </si>
  <si>
    <t>P2-Bilans suite à malaise ou maladie; P-3 malaises &amp; affections spécifiques; P-4 atteintes circonstancielles</t>
  </si>
  <si>
    <t>Bilan complémentaire suite à un malaise ou à l'aggravation d'une maladie</t>
  </si>
  <si>
    <t>Malaise et aggravation de maladie</t>
  </si>
  <si>
    <t>Crise convulsive généralisée</t>
  </si>
  <si>
    <t>Crise d'asthme</t>
  </si>
  <si>
    <t>Malaise chez le diabétique</t>
  </si>
  <si>
    <t>Réaction allergique</t>
  </si>
  <si>
    <t>Accidents électriques</t>
  </si>
  <si>
    <t>Accidents liés à la plongée ou Syndrome de suspension</t>
  </si>
  <si>
    <t>Accouchement inopiné</t>
  </si>
  <si>
    <t>Crampes</t>
  </si>
  <si>
    <t>Insolation</t>
  </si>
  <si>
    <t>Hypothermie maligne d'efforts ou épuisement à la chaleur</t>
  </si>
  <si>
    <t xml:space="preserve">Compression des membres </t>
  </si>
  <si>
    <t>Effet de souffle</t>
  </si>
  <si>
    <t>Gélures</t>
  </si>
  <si>
    <t>Hypothermie</t>
  </si>
  <si>
    <t>Intoxication</t>
  </si>
  <si>
    <t>Intoxication en environnement toxique</t>
  </si>
  <si>
    <t>Pendaison, strangulation</t>
  </si>
  <si>
    <t>Piqûre et morsure</t>
  </si>
  <si>
    <t>P2-Bilan complémentaire P5-Traumatismes</t>
  </si>
  <si>
    <t>Traumatisme de l'abdomen</t>
  </si>
  <si>
    <t>Traumatisme du bassin</t>
  </si>
  <si>
    <t>traumatisme du crâne</t>
  </si>
  <si>
    <t>Traumatisme du thorax</t>
  </si>
  <si>
    <t>Position d'attente et de transport</t>
  </si>
  <si>
    <t>Immobilisation d'un membre supérieur au moyen d'écharpe</t>
  </si>
  <si>
    <t>Réalignement d'un membre</t>
  </si>
  <si>
    <t>immobilisation d'un membre inférieur à l'aide d'une attelle à traction</t>
  </si>
  <si>
    <t>Immobilisation d'un membre à l'aide d'une attelle modulable</t>
  </si>
  <si>
    <t>P6-souffrances psychiques et comportements inhabituels</t>
  </si>
  <si>
    <t>Agitation</t>
  </si>
  <si>
    <t xml:space="preserve">Agressivité </t>
  </si>
  <si>
    <t>Anxiété</t>
  </si>
  <si>
    <t>Etat de stupeur</t>
  </si>
  <si>
    <t>Agression sexuelle</t>
  </si>
  <si>
    <t>Attroupement de personnes</t>
  </si>
  <si>
    <t>Crise suicidaire</t>
  </si>
  <si>
    <t>Décès</t>
  </si>
  <si>
    <t>Délire</t>
  </si>
  <si>
    <t>Evénement traumatisant</t>
  </si>
  <si>
    <t>Mort inattendue et inexpliquée du nourrisson</t>
  </si>
  <si>
    <t>Souffrance psychique</t>
  </si>
  <si>
    <t>P7-Relevage et brancardage</t>
  </si>
  <si>
    <t>Préparation d'un dispositif de portage</t>
  </si>
  <si>
    <t>Relevage à quatre sauveteurs</t>
  </si>
  <si>
    <t>Relevage à trois sauveteurs</t>
  </si>
  <si>
    <t>Arrimage d'une victime</t>
  </si>
  <si>
    <t>Brancardage à quatre sauveteurs ou à trois sauveteurs</t>
  </si>
  <si>
    <t>Immobilisation générale sur un plan dur</t>
  </si>
  <si>
    <t>Immobilisation générale sur un matelas à dépression</t>
  </si>
  <si>
    <t>Pose d'une attelle cervico- thoracique</t>
  </si>
  <si>
    <t>Relevage au moyen d'un brancard cuillère</t>
  </si>
  <si>
    <t>Relevage d'une victime en situation particulière</t>
  </si>
  <si>
    <t>Transfert à l'aide d'une alèse portoir</t>
  </si>
  <si>
    <t>Mise en place d’une contention pelvienne</t>
  </si>
  <si>
    <t>Installation d'une victime dans un vecteur de transport</t>
  </si>
  <si>
    <t>P8- Situations particulières</t>
  </si>
  <si>
    <t>Repérage en cas de nombreuses victimes</t>
  </si>
  <si>
    <t>Nbre de procédures vues sur 47</t>
  </si>
  <si>
    <t>Nbre de techniques vues sur 21</t>
  </si>
  <si>
    <t>jour</t>
  </si>
  <si>
    <t>jours</t>
  </si>
  <si>
    <t>PROCHAINE PROGRAMMATION DE DATES DE REMISE A NIVEAU</t>
  </si>
  <si>
    <t xml:space="preserve"> BILAN DE COMPETENCE AVANT INSCRIPTION A UNE FORMATION CONTINUE SECOURISME</t>
  </si>
  <si>
    <t>Evaluez les connaissances que vous pensez à jour</t>
  </si>
  <si>
    <t>COCHEZ</t>
  </si>
  <si>
    <t>Compression manuelle d'une hémorragie</t>
  </si>
  <si>
    <t>Ventilation artificielle par la méthode orale (B à B - masque de poche)</t>
  </si>
  <si>
    <r>
      <t xml:space="preserve">P3-Bilan complémentaire P5-Malaises </t>
    </r>
    <r>
      <rPr>
        <b/>
        <sz val="12"/>
        <color indexed="13"/>
        <rFont val="Arial"/>
        <family val="2"/>
      </rPr>
      <t>et affections spécifiques</t>
    </r>
  </si>
  <si>
    <r>
      <rPr>
        <b/>
        <sz val="12"/>
        <rFont val="Arial"/>
        <family val="2"/>
      </rPr>
      <t>P6 -</t>
    </r>
    <r>
      <rPr>
        <sz val="12"/>
        <rFont val="Arial"/>
        <family val="2"/>
      </rPr>
      <t xml:space="preserve"> Noyade</t>
    </r>
  </si>
  <si>
    <t xml:space="preserve">COCHEZ </t>
  </si>
  <si>
    <t>COCHEZ CE QUE VOUS PENSER MAITRISEZ ACTUELLEMENT</t>
  </si>
  <si>
    <t>Niveau de secourisme :</t>
  </si>
  <si>
    <t xml:space="preserve">NOM :                                                 Prénom :                                                           </t>
  </si>
  <si>
    <t>Nombre d'années d'interruption :</t>
  </si>
  <si>
    <t>Fait à,                                            le</t>
  </si>
  <si>
    <t>Votre signature :</t>
  </si>
  <si>
    <r>
      <t xml:space="preserve">Dans le cas où un retard apparaît dans le suivi de la formation continue, les organismes habilités ou les associations agréés mettent en place un dispositif de remise à niveau </t>
    </r>
    <r>
      <rPr>
        <b/>
        <sz val="10"/>
        <rFont val="Arial"/>
        <family val="2"/>
      </rPr>
      <t>en vue de permettre l’accès à la formation continue dans des conditions favorables avant toute évaluation.</t>
    </r>
  </si>
  <si>
    <t>Ce document est à nous retourner avec votre dossier d'inscription                               à la formation continue afin que nous puissions évaluer vos besoins.</t>
  </si>
  <si>
    <t>Ne reglez rien pour le moment, attendez, que nous ayons fait le point</t>
  </si>
  <si>
    <t xml:space="preserve"> pour évaluer le nombre de jours exact à faire dans votre cas.</t>
  </si>
  <si>
    <t>LE COUT DE VOTRE FORMATION  A PREVOIR</t>
  </si>
  <si>
    <t>Nbre de jours à prévoir pour une remise à niveau en fonction de la validation de votre bilan de compétences.</t>
  </si>
  <si>
    <t>LES DATES OU VOUS SERIEZ DISPONIBLES POUR LA REMISE A NIVEAU.</t>
  </si>
  <si>
    <t>Formation complète de 35h</t>
  </si>
  <si>
    <t xml:space="preserve">Si votre dossier nous est parvenu complet 15 jours avant la session vous êtes d'office retenu.                                                 En cas d'annulation vous serez prévenu par nos soins au moins une semaine à l'avance.                                                     </t>
  </si>
  <si>
    <t>reprise FC</t>
  </si>
  <si>
    <t>Complexe associatif - rue des seigneurs</t>
  </si>
  <si>
    <t>CONDITIONS GENERALES DE VENTES</t>
  </si>
  <si>
    <t>L’inscription à un stage ne sera définitive qu’après réception du dossier complet  et du paiement.</t>
  </si>
  <si>
    <t xml:space="preserve">Les tarifs communiqués dans le dossier d’inscription sont ferme et définitif. </t>
  </si>
  <si>
    <t>L’association n’est pas soumise à la TVA.</t>
  </si>
  <si>
    <t>La limite d’inscription est fixée à au moins quinze jours avant le début de l’action de formation.</t>
  </si>
  <si>
    <t xml:space="preserve">Le stagiaire sera soumis au réglement intérieur de l’association. </t>
  </si>
  <si>
    <t xml:space="preserve">Le centre de formation à souscrit une assurance et pendant toute la durée de la formation, le stagiaire reste responsable vis à vis des tiers. Dans le cas d’un salarié, il doit être couvert par son entreprise par une assurance garantissant une couverture suffisante contre les risques de la formation. </t>
  </si>
  <si>
    <t>Le centre de formation s’engage à ne pas divulguer les informations confidentielles reçues.</t>
  </si>
  <si>
    <t xml:space="preserve">Un stage ne peut se dérouler que s’il a atteint le seuil minimum de participants conformément aux règles en vigueur. En cas d’annulation de celui-ci, l’association s’engage à rembourser intégralement le coût du stage.   </t>
  </si>
  <si>
    <t xml:space="preserve">En cas de non présentation à l’action de formation le jour de son démarrage, les sommes déjà engagées par l'association restent dues. </t>
  </si>
  <si>
    <t>Le seul fait d’avoir suivi une formation ne garantit en aucun cas la réussite aux examens de certification de personnes et à l’exercice des métiers correpondants.</t>
  </si>
  <si>
    <t xml:space="preserve"> DOSSIER  D'INSCRIPTION AU BILAN DE COMPETENCES</t>
  </si>
  <si>
    <t xml:space="preserve"> (Pour remplir par ordinateur, cliquez dans les cellules jaunes)</t>
  </si>
  <si>
    <t>BC 2022-23</t>
  </si>
  <si>
    <r>
      <t xml:space="preserve">Vous avez interrompu pendant quelques années vos formations continues en secourisme. Nous ne pouvons pas vous intégrer directement dans une formation continue de secourisme annuelle sans nous être assuré de votre niveau de connaissance théorique et technique du moment. En effet, chaque année de nouvelles techniques et procédures sont rapportées à la formation et redéfinissent les compétences du titualire du PSE1 et du PSE2.                                                  </t>
    </r>
    <r>
      <rPr>
        <b/>
        <sz val="10"/>
        <color rgb="FFFF0000"/>
        <rFont val="Arial"/>
        <family val="2"/>
      </rPr>
      <t>Source :  Arrêté du 21 décembre 2020, portant sur la formation continue en secourisme.</t>
    </r>
  </si>
  <si>
    <r>
      <t xml:space="preserve">INFO - STAGE  </t>
    </r>
    <r>
      <rPr>
        <sz val="10"/>
        <rFont val="Comic Sans MS"/>
        <family val="4"/>
      </rPr>
      <t xml:space="preserve">                                  </t>
    </r>
    <r>
      <rPr>
        <sz val="10"/>
        <color indexed="10"/>
        <rFont val="Comic Sans MS"/>
        <family val="4"/>
      </rPr>
      <t>Mise à jour le 10/06/22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</si>
</sst>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quot; &quot;##&quot; &quot;##&quot; &quot;##&quot; &quot;##"/>
    <numFmt numFmtId="165" formatCode="[$-40C]d\-mmm\-yy;@"/>
    <numFmt numFmtId="166" formatCode="[$-40C]d\-mmm;@"/>
  </numFmts>
  <fonts count="88">
    <font>
      <sz val="10"/>
      <name val="Arial"/>
    </font>
    <font>
      <sz val="10"/>
      <name val="Arial"/>
      <family val="2"/>
    </font>
    <font>
      <b/>
      <sz val="10"/>
      <name val="Arial"/>
      <family val="2"/>
    </font>
    <font>
      <b/>
      <sz val="12"/>
      <name val="Arial"/>
      <family val="2"/>
    </font>
    <font>
      <b/>
      <sz val="14"/>
      <name val="Comic Sans MS"/>
      <family val="4"/>
    </font>
    <font>
      <sz val="12"/>
      <name val="Arial"/>
      <family val="2"/>
    </font>
    <font>
      <b/>
      <u/>
      <sz val="12"/>
      <name val="Arial"/>
      <family val="2"/>
    </font>
    <font>
      <u/>
      <sz val="10"/>
      <color indexed="12"/>
      <name val="Arial"/>
      <family val="2"/>
    </font>
    <font>
      <sz val="8"/>
      <name val="Arial"/>
      <family val="2"/>
    </font>
    <font>
      <b/>
      <i/>
      <sz val="11"/>
      <name val="Arial"/>
      <family val="2"/>
    </font>
    <font>
      <b/>
      <sz val="11"/>
      <name val="Arial"/>
      <family val="2"/>
    </font>
    <font>
      <sz val="9"/>
      <name val="Arial"/>
      <family val="2"/>
    </font>
    <font>
      <b/>
      <sz val="11"/>
      <color indexed="10"/>
      <name val="Arial"/>
      <family val="2"/>
    </font>
    <font>
      <b/>
      <sz val="12"/>
      <color indexed="10"/>
      <name val="Arial"/>
      <family val="2"/>
    </font>
    <font>
      <b/>
      <sz val="12"/>
      <name val="Arial"/>
      <family val="2"/>
    </font>
    <font>
      <sz val="8"/>
      <color indexed="12"/>
      <name val="Arial"/>
      <family val="2"/>
    </font>
    <font>
      <b/>
      <i/>
      <sz val="10"/>
      <color indexed="10"/>
      <name val="Arial"/>
      <family val="2"/>
    </font>
    <font>
      <sz val="14"/>
      <name val="Arial"/>
      <family val="2"/>
    </font>
    <font>
      <sz val="10"/>
      <name val="Arial"/>
      <family val="2"/>
    </font>
    <font>
      <b/>
      <u/>
      <sz val="10"/>
      <name val="Arial"/>
      <family val="2"/>
    </font>
    <font>
      <sz val="10"/>
      <name val="Comic Sans MS"/>
      <family val="4"/>
    </font>
    <font>
      <sz val="20"/>
      <name val="Comic Sans MS"/>
      <family val="4"/>
    </font>
    <font>
      <sz val="10"/>
      <color indexed="10"/>
      <name val="Comic Sans MS"/>
      <family val="4"/>
    </font>
    <font>
      <b/>
      <sz val="10"/>
      <color indexed="10"/>
      <name val="Arial"/>
      <family val="2"/>
    </font>
    <font>
      <b/>
      <sz val="16"/>
      <name val="Comic Sans MS"/>
      <family val="4"/>
    </font>
    <font>
      <sz val="10"/>
      <color indexed="10"/>
      <name val="Arial"/>
      <family val="2"/>
    </font>
    <font>
      <b/>
      <sz val="10"/>
      <color indexed="18"/>
      <name val="Arial"/>
      <family val="2"/>
    </font>
    <font>
      <sz val="10"/>
      <color indexed="18"/>
      <name val="Arial"/>
      <family val="2"/>
    </font>
    <font>
      <sz val="10"/>
      <color indexed="18"/>
      <name val="Wingdings"/>
      <charset val="2"/>
    </font>
    <font>
      <sz val="20"/>
      <name val="Arial"/>
      <family val="2"/>
    </font>
    <font>
      <sz val="22"/>
      <name val="Arial"/>
      <family val="2"/>
    </font>
    <font>
      <u/>
      <sz val="10"/>
      <name val="Arial"/>
      <family val="2"/>
    </font>
    <font>
      <i/>
      <sz val="10"/>
      <name val="Arial"/>
      <family val="2"/>
    </font>
    <font>
      <b/>
      <i/>
      <sz val="10"/>
      <name val="Arial"/>
      <family val="2"/>
    </font>
    <font>
      <sz val="11"/>
      <name val="Calibri"/>
      <family val="2"/>
    </font>
    <font>
      <b/>
      <u/>
      <sz val="12"/>
      <color indexed="57"/>
      <name val="Arial"/>
      <family val="2"/>
    </font>
    <font>
      <u/>
      <sz val="10"/>
      <color indexed="10"/>
      <name val="Arial"/>
      <family val="2"/>
    </font>
    <font>
      <b/>
      <u/>
      <sz val="12"/>
      <color indexed="10"/>
      <name val="Arial"/>
      <family val="2"/>
    </font>
    <font>
      <b/>
      <sz val="14"/>
      <name val="Arial"/>
      <family val="2"/>
    </font>
    <font>
      <b/>
      <sz val="10"/>
      <name val="Calibri"/>
      <family val="2"/>
    </font>
    <font>
      <sz val="10"/>
      <name val="Calibri"/>
      <family val="2"/>
    </font>
    <font>
      <sz val="10.5"/>
      <name val="Arial"/>
      <family val="2"/>
    </font>
    <font>
      <sz val="10"/>
      <color theme="0" tint="-4.9989318521683403E-2"/>
      <name val="Arial"/>
      <family val="2"/>
    </font>
    <font>
      <sz val="10"/>
      <color rgb="FFFF0000"/>
      <name val="Arial"/>
      <family val="2"/>
    </font>
    <font>
      <b/>
      <sz val="16"/>
      <color theme="3" tint="-0.249977111117893"/>
      <name val="Arial"/>
      <family val="2"/>
    </font>
    <font>
      <b/>
      <sz val="10"/>
      <color rgb="FFFF0000"/>
      <name val="Arial"/>
      <family val="2"/>
    </font>
    <font>
      <sz val="10"/>
      <color indexed="18"/>
      <name val="Calibri"/>
      <family val="2"/>
      <scheme val="minor"/>
    </font>
    <font>
      <b/>
      <i/>
      <sz val="10"/>
      <color rgb="FFFF0000"/>
      <name val="Arial"/>
      <family val="2"/>
    </font>
    <font>
      <b/>
      <sz val="12"/>
      <color rgb="FFFF0000"/>
      <name val="Arial"/>
      <family val="2"/>
    </font>
    <font>
      <b/>
      <sz val="14"/>
      <color theme="0"/>
      <name val="Arial"/>
      <family val="2"/>
    </font>
    <font>
      <b/>
      <sz val="14"/>
      <color theme="3" tint="-0.249977111117893"/>
      <name val="Arial"/>
      <family val="2"/>
    </font>
    <font>
      <sz val="7"/>
      <color rgb="FFFF0000"/>
      <name val="Arial"/>
      <family val="2"/>
    </font>
    <font>
      <b/>
      <i/>
      <sz val="12"/>
      <name val="Arial"/>
      <family val="2"/>
    </font>
    <font>
      <sz val="10"/>
      <name val="Arial"/>
      <family val="2"/>
    </font>
    <font>
      <b/>
      <i/>
      <sz val="8"/>
      <color indexed="54"/>
      <name val="Arial"/>
      <family val="2"/>
    </font>
    <font>
      <b/>
      <sz val="8"/>
      <color rgb="FFFFFF00"/>
      <name val="Arial"/>
      <family val="2"/>
    </font>
    <font>
      <b/>
      <sz val="12"/>
      <color indexed="9"/>
      <name val="Arial"/>
      <family val="2"/>
    </font>
    <font>
      <sz val="6"/>
      <name val="Arial"/>
      <family val="2"/>
    </font>
    <font>
      <sz val="8"/>
      <color indexed="9"/>
      <name val="Arial"/>
      <family val="2"/>
    </font>
    <font>
      <b/>
      <sz val="9"/>
      <color rgb="FFFFFF00"/>
      <name val="Arial"/>
      <family val="2"/>
    </font>
    <font>
      <b/>
      <sz val="10"/>
      <color rgb="FFFFFF00"/>
      <name val="Arial"/>
      <family val="2"/>
    </font>
    <font>
      <b/>
      <sz val="9"/>
      <name val="Arial"/>
      <family val="2"/>
    </font>
    <font>
      <b/>
      <sz val="9"/>
      <color rgb="FF00B050"/>
      <name val="Arial"/>
      <family val="2"/>
    </font>
    <font>
      <b/>
      <sz val="9"/>
      <color rgb="FF008000"/>
      <name val="Arial"/>
      <family val="2"/>
    </font>
    <font>
      <b/>
      <sz val="9"/>
      <color rgb="FFFF0000"/>
      <name val="Arial"/>
      <family val="2"/>
    </font>
    <font>
      <b/>
      <sz val="9"/>
      <color indexed="10"/>
      <name val="Arial"/>
      <family val="2"/>
    </font>
    <font>
      <b/>
      <sz val="6"/>
      <name val="Arial"/>
      <family val="2"/>
    </font>
    <font>
      <b/>
      <sz val="6"/>
      <color theme="9" tint="0.79998168889431442"/>
      <name val="Arial"/>
      <family val="2"/>
    </font>
    <font>
      <sz val="6"/>
      <color rgb="FFFFFF00"/>
      <name val="Arial"/>
      <family val="2"/>
    </font>
    <font>
      <sz val="10"/>
      <color theme="3" tint="-0.499984740745262"/>
      <name val="Arial"/>
      <family val="2"/>
    </font>
    <font>
      <b/>
      <sz val="6"/>
      <color rgb="FFFFFF99"/>
      <name val="Arial"/>
      <family val="2"/>
    </font>
    <font>
      <sz val="10"/>
      <color theme="0"/>
      <name val="Arial"/>
      <family val="2"/>
    </font>
    <font>
      <sz val="11"/>
      <name val="Arial"/>
      <family val="2"/>
    </font>
    <font>
      <b/>
      <sz val="12"/>
      <color rgb="FFFFFF00"/>
      <name val="Arial"/>
      <family val="2"/>
    </font>
    <font>
      <b/>
      <sz val="12"/>
      <color indexed="13"/>
      <name val="Arial"/>
      <family val="2"/>
    </font>
    <font>
      <b/>
      <sz val="8"/>
      <color indexed="9"/>
      <name val="Arial"/>
      <family val="2"/>
    </font>
    <font>
      <b/>
      <sz val="16"/>
      <color rgb="FF002060"/>
      <name val="Arial"/>
      <family val="2"/>
    </font>
    <font>
      <sz val="16"/>
      <name val="Arial"/>
      <family val="2"/>
    </font>
    <font>
      <i/>
      <sz val="12"/>
      <color rgb="FFFF0000"/>
      <name val="Calibri"/>
      <family val="2"/>
      <scheme val="minor"/>
    </font>
    <font>
      <i/>
      <sz val="10"/>
      <color rgb="FFFF0000"/>
      <name val="Calibri"/>
      <family val="2"/>
      <scheme val="minor"/>
    </font>
    <font>
      <b/>
      <sz val="16"/>
      <color theme="0"/>
      <name val="Arial"/>
      <family val="2"/>
    </font>
    <font>
      <sz val="10"/>
      <color rgb="FF002060"/>
      <name val="Arial"/>
      <family val="2"/>
    </font>
    <font>
      <b/>
      <sz val="10"/>
      <color theme="0"/>
      <name val="Arial"/>
      <family val="2"/>
    </font>
    <font>
      <b/>
      <sz val="12"/>
      <color rgb="FF002060"/>
      <name val="Arial"/>
      <family val="2"/>
    </font>
    <font>
      <sz val="11"/>
      <color rgb="FF002060"/>
      <name val="Arial"/>
      <family val="2"/>
    </font>
    <font>
      <b/>
      <sz val="12"/>
      <color rgb="FF002060"/>
      <name val="Calibri"/>
      <family val="2"/>
      <scheme val="minor"/>
    </font>
    <font>
      <i/>
      <sz val="9"/>
      <color rgb="FF002060"/>
      <name val="Arial"/>
      <family val="2"/>
    </font>
    <font>
      <b/>
      <i/>
      <sz val="10"/>
      <color rgb="FF002060"/>
      <name val="Adobe Garamond Pro"/>
      <family val="1"/>
    </font>
  </fonts>
  <fills count="2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rgb="FF00B0F0"/>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49998474074526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CCFF"/>
        <bgColor indexed="64"/>
      </patternFill>
    </fill>
    <fill>
      <patternFill patternType="solid">
        <fgColor rgb="FF92D05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indexed="18"/>
        <bgColor indexed="64"/>
      </patternFill>
    </fill>
    <fill>
      <patternFill patternType="solid">
        <fgColor rgb="FFFFFFD5"/>
        <bgColor indexed="64"/>
      </patternFill>
    </fill>
    <fill>
      <patternFill patternType="solid">
        <fgColor rgb="FF99FF99"/>
        <bgColor indexed="64"/>
      </patternFill>
    </fill>
    <fill>
      <patternFill patternType="solid">
        <fgColor rgb="FF00B050"/>
        <bgColor indexed="64"/>
      </patternFill>
    </fill>
    <fill>
      <patternFill patternType="solid">
        <fgColor rgb="FFCCFFFF"/>
        <bgColor indexed="64"/>
      </patternFill>
    </fill>
    <fill>
      <patternFill patternType="solid">
        <fgColor rgb="FFFF999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43"/>
      </left>
      <right/>
      <top style="thick">
        <color indexed="43"/>
      </top>
      <bottom/>
      <diagonal/>
    </border>
    <border>
      <left/>
      <right/>
      <top style="thick">
        <color indexed="43"/>
      </top>
      <bottom/>
      <diagonal/>
    </border>
    <border>
      <left/>
      <right style="thick">
        <color indexed="43"/>
      </right>
      <top style="thick">
        <color indexed="43"/>
      </top>
      <bottom/>
      <diagonal/>
    </border>
    <border>
      <left style="thick">
        <color indexed="43"/>
      </left>
      <right/>
      <top/>
      <bottom/>
      <diagonal/>
    </border>
    <border>
      <left/>
      <right style="thick">
        <color indexed="43"/>
      </right>
      <top/>
      <bottom/>
      <diagonal/>
    </border>
    <border>
      <left style="thick">
        <color indexed="43"/>
      </left>
      <right/>
      <top/>
      <bottom style="thick">
        <color indexed="43"/>
      </bottom>
      <diagonal/>
    </border>
    <border>
      <left/>
      <right/>
      <top/>
      <bottom style="thick">
        <color indexed="43"/>
      </bottom>
      <diagonal/>
    </border>
    <border>
      <left/>
      <right style="thick">
        <color indexed="43"/>
      </right>
      <top/>
      <bottom style="thick">
        <color indexed="43"/>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top/>
      <bottom/>
      <diagonal/>
    </border>
  </borders>
  <cellStyleXfs count="8">
    <xf numFmtId="0" fontId="0" fillId="0" borderId="0"/>
    <xf numFmtId="0" fontId="7" fillId="0" borderId="0" applyNumberFormat="0" applyFill="0" applyBorder="0" applyAlignment="0" applyProtection="0">
      <alignment vertical="top"/>
      <protection locked="0"/>
    </xf>
    <xf numFmtId="0" fontId="18" fillId="0" borderId="0"/>
    <xf numFmtId="0" fontId="53" fillId="0" borderId="0" applyBorder="0"/>
    <xf numFmtId="0" fontId="1" fillId="0" borderId="0" applyAlignment="0"/>
    <xf numFmtId="9" fontId="1" fillId="0" borderId="0" applyFont="0" applyFill="0" applyBorder="0" applyAlignment="0" applyProtection="0"/>
    <xf numFmtId="0" fontId="1" fillId="0" borderId="0"/>
    <xf numFmtId="0" fontId="1" fillId="0" borderId="0"/>
  </cellStyleXfs>
  <cellXfs count="53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Protection="1">
      <protection locked="0"/>
    </xf>
    <xf numFmtId="0" fontId="19" fillId="0" borderId="4" xfId="0" applyFont="1" applyBorder="1"/>
    <xf numFmtId="0" fontId="18" fillId="0" borderId="4" xfId="0" applyFont="1" applyBorder="1"/>
    <xf numFmtId="0" fontId="0" fillId="0" borderId="7" xfId="0" applyBorder="1" applyAlignment="1">
      <alignment horizontal="center"/>
    </xf>
    <xf numFmtId="0" fontId="0" fillId="0" borderId="8" xfId="0" applyBorder="1" applyAlignment="1">
      <alignment horizontal="center"/>
    </xf>
    <xf numFmtId="0" fontId="11"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11" fillId="0" borderId="0" xfId="0" applyFont="1" applyAlignment="1">
      <alignment vertical="top"/>
    </xf>
    <xf numFmtId="1" fontId="11" fillId="0" borderId="0" xfId="0" applyNumberFormat="1" applyFont="1" applyAlignment="1">
      <alignment horizontal="center" vertical="center"/>
    </xf>
    <xf numFmtId="1" fontId="11" fillId="0" borderId="0" xfId="0" applyNumberFormat="1" applyFont="1" applyAlignment="1">
      <alignment horizontal="left" vertical="center"/>
    </xf>
    <xf numFmtId="49" fontId="11" fillId="0" borderId="0" xfId="0" applyNumberFormat="1" applyFont="1" applyAlignment="1">
      <alignment horizontal="left" vertical="center" indent="1"/>
    </xf>
    <xf numFmtId="14" fontId="11" fillId="0" borderId="0" xfId="0" applyNumberFormat="1" applyFont="1" applyAlignment="1">
      <alignment horizontal="center" vertical="center"/>
    </xf>
    <xf numFmtId="3" fontId="11" fillId="0" borderId="0" xfId="0" applyNumberFormat="1" applyFont="1" applyAlignment="1">
      <alignment horizontal="center" vertical="center"/>
    </xf>
    <xf numFmtId="164" fontId="11" fillId="0" borderId="0" xfId="0" applyNumberFormat="1" applyFont="1" applyAlignment="1">
      <alignment horizontal="center" vertical="center"/>
    </xf>
    <xf numFmtId="49" fontId="11" fillId="0" borderId="0" xfId="0" applyNumberFormat="1" applyFont="1" applyAlignment="1">
      <alignment vertical="center"/>
    </xf>
    <xf numFmtId="0" fontId="0" fillId="2" borderId="0" xfId="0" applyFill="1"/>
    <xf numFmtId="0" fontId="11" fillId="2" borderId="0" xfId="0" applyFont="1" applyFill="1" applyAlignment="1">
      <alignment vertical="center"/>
    </xf>
    <xf numFmtId="1" fontId="11" fillId="2" borderId="0" xfId="0" applyNumberFormat="1" applyFont="1" applyFill="1" applyAlignment="1">
      <alignment horizontal="center" vertical="center"/>
    </xf>
    <xf numFmtId="1" fontId="11" fillId="2" borderId="0" xfId="0" applyNumberFormat="1" applyFont="1" applyFill="1" applyAlignment="1">
      <alignment horizontal="left" vertical="center"/>
    </xf>
    <xf numFmtId="49" fontId="11" fillId="2" borderId="0" xfId="0" applyNumberFormat="1" applyFont="1" applyFill="1" applyAlignment="1">
      <alignment horizontal="left" vertical="center" indent="1"/>
    </xf>
    <xf numFmtId="14" fontId="11" fillId="2" borderId="0" xfId="0" applyNumberFormat="1" applyFont="1" applyFill="1" applyAlignment="1">
      <alignment horizontal="center" vertical="center"/>
    </xf>
    <xf numFmtId="3" fontId="11" fillId="2" borderId="0" xfId="0" applyNumberFormat="1" applyFont="1" applyFill="1" applyAlignment="1">
      <alignment horizontal="center" vertical="center"/>
    </xf>
    <xf numFmtId="164" fontId="11" fillId="2" borderId="0" xfId="0" applyNumberFormat="1" applyFont="1" applyFill="1" applyAlignment="1">
      <alignment horizontal="center" vertical="center"/>
    </xf>
    <xf numFmtId="49" fontId="11" fillId="2" borderId="0" xfId="0" applyNumberFormat="1" applyFont="1" applyFill="1" applyAlignment="1">
      <alignment vertical="center"/>
    </xf>
    <xf numFmtId="1" fontId="10" fillId="2" borderId="0" xfId="0" applyNumberFormat="1" applyFont="1" applyFill="1" applyAlignment="1">
      <alignment horizontal="left" vertical="center"/>
    </xf>
    <xf numFmtId="1" fontId="12" fillId="2" borderId="0" xfId="0" applyNumberFormat="1" applyFont="1" applyFill="1" applyAlignment="1">
      <alignment horizontal="center" vertical="center"/>
    </xf>
    <xf numFmtId="1" fontId="10" fillId="2" borderId="0" xfId="0" applyNumberFormat="1" applyFont="1" applyFill="1" applyAlignment="1">
      <alignment horizontal="center" vertical="center"/>
    </xf>
    <xf numFmtId="1" fontId="12" fillId="2" borderId="0" xfId="0" applyNumberFormat="1"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0" fillId="2" borderId="0" xfId="0" applyFill="1" applyAlignment="1">
      <alignment vertical="center"/>
    </xf>
    <xf numFmtId="0" fontId="2" fillId="2" borderId="0" xfId="0" applyFont="1" applyFill="1" applyAlignment="1">
      <alignment vertical="center"/>
    </xf>
    <xf numFmtId="0" fontId="11" fillId="2" borderId="0" xfId="0" applyFont="1" applyFill="1" applyAlignment="1">
      <alignment vertical="top"/>
    </xf>
    <xf numFmtId="0" fontId="0" fillId="2" borderId="0" xfId="0" applyFill="1" applyProtection="1">
      <protection locked="0"/>
    </xf>
    <xf numFmtId="0" fontId="0" fillId="0" borderId="0" xfId="0" applyAlignment="1">
      <alignment horizontal="center"/>
    </xf>
    <xf numFmtId="0" fontId="16" fillId="2" borderId="0" xfId="0" applyFont="1" applyFill="1" applyAlignment="1">
      <alignment vertical="center"/>
    </xf>
    <xf numFmtId="1" fontId="11" fillId="4" borderId="6" xfId="0" applyNumberFormat="1" applyFont="1" applyFill="1" applyBorder="1" applyAlignment="1">
      <alignment horizontal="center" vertical="center"/>
    </xf>
    <xf numFmtId="1" fontId="8" fillId="4" borderId="6" xfId="0" applyNumberFormat="1" applyFont="1" applyFill="1" applyBorder="1" applyAlignment="1">
      <alignment horizontal="left" vertical="center"/>
    </xf>
    <xf numFmtId="0" fontId="8" fillId="4" borderId="6" xfId="0" applyFont="1" applyFill="1" applyBorder="1" applyAlignment="1" applyProtection="1">
      <alignment vertical="center" wrapText="1"/>
      <protection locked="0"/>
    </xf>
    <xf numFmtId="14" fontId="8" fillId="4" borderId="6" xfId="0" applyNumberFormat="1" applyFont="1" applyFill="1" applyBorder="1" applyAlignment="1" applyProtection="1">
      <alignment horizontal="center" vertical="center"/>
      <protection locked="0"/>
    </xf>
    <xf numFmtId="49" fontId="8" fillId="4" borderId="6" xfId="0" applyNumberFormat="1" applyFont="1" applyFill="1" applyBorder="1" applyAlignment="1" applyProtection="1">
      <alignment horizontal="left" vertical="center"/>
      <protection locked="0"/>
    </xf>
    <xf numFmtId="0" fontId="8" fillId="4" borderId="6" xfId="0" applyFont="1" applyFill="1" applyBorder="1" applyAlignment="1" applyProtection="1">
      <alignment horizontal="center" vertical="center" wrapText="1"/>
      <protection locked="0"/>
    </xf>
    <xf numFmtId="164" fontId="8" fillId="4" borderId="6" xfId="0" applyNumberFormat="1" applyFont="1" applyFill="1" applyBorder="1" applyAlignment="1" applyProtection="1">
      <alignment horizontal="center" vertical="center" wrapText="1"/>
      <protection locked="0"/>
    </xf>
    <xf numFmtId="0" fontId="15" fillId="4" borderId="6" xfId="1" applyFont="1" applyFill="1" applyBorder="1" applyAlignment="1" applyProtection="1">
      <alignment horizontal="left" vertical="center" wrapText="1"/>
      <protection locked="0"/>
    </xf>
    <xf numFmtId="0" fontId="23" fillId="4" borderId="6" xfId="0" applyFont="1" applyFill="1" applyBorder="1" applyAlignment="1" applyProtection="1">
      <alignment horizontal="center" vertical="center"/>
      <protection locked="0"/>
    </xf>
    <xf numFmtId="1" fontId="11" fillId="5" borderId="9" xfId="0" applyNumberFormat="1" applyFont="1" applyFill="1" applyBorder="1" applyAlignment="1">
      <alignment horizontal="center" vertical="top" wrapText="1"/>
    </xf>
    <xf numFmtId="49" fontId="11" fillId="5" borderId="9" xfId="0" applyNumberFormat="1" applyFont="1" applyFill="1" applyBorder="1" applyAlignment="1">
      <alignment horizontal="left" vertical="top" wrapText="1"/>
    </xf>
    <xf numFmtId="14" fontId="11" fillId="5" borderId="9" xfId="0" applyNumberFormat="1" applyFont="1" applyFill="1" applyBorder="1" applyAlignment="1">
      <alignment horizontal="center" vertical="top" wrapText="1"/>
    </xf>
    <xf numFmtId="49" fontId="11" fillId="5" borderId="9" xfId="0" applyNumberFormat="1" applyFont="1" applyFill="1" applyBorder="1" applyAlignment="1">
      <alignment horizontal="center" vertical="top" wrapText="1"/>
    </xf>
    <xf numFmtId="0" fontId="11" fillId="5" borderId="10" xfId="0" applyFont="1" applyFill="1" applyBorder="1" applyAlignment="1">
      <alignment horizontal="center" vertical="top"/>
    </xf>
    <xf numFmtId="0" fontId="11" fillId="5" borderId="11" xfId="0" applyFont="1" applyFill="1" applyBorder="1" applyAlignment="1">
      <alignment horizontal="center" vertical="top"/>
    </xf>
    <xf numFmtId="0" fontId="11" fillId="5" borderId="12" xfId="0" applyFont="1" applyFill="1" applyBorder="1" applyAlignment="1">
      <alignment horizontal="center" vertical="top"/>
    </xf>
    <xf numFmtId="164" fontId="11" fillId="5" borderId="9" xfId="0" applyNumberFormat="1" applyFont="1" applyFill="1" applyBorder="1" applyAlignment="1">
      <alignment horizontal="center" vertical="top" wrapText="1"/>
    </xf>
    <xf numFmtId="49" fontId="11" fillId="5" borderId="9" xfId="0" applyNumberFormat="1" applyFont="1" applyFill="1" applyBorder="1" applyAlignment="1">
      <alignment vertical="top" wrapText="1"/>
    </xf>
    <xf numFmtId="1" fontId="11" fillId="5" borderId="13" xfId="0" applyNumberFormat="1" applyFont="1" applyFill="1" applyBorder="1" applyAlignment="1">
      <alignment horizontal="center" vertical="top" wrapText="1"/>
    </xf>
    <xf numFmtId="49" fontId="11" fillId="5" borderId="13" xfId="0" applyNumberFormat="1" applyFont="1" applyFill="1" applyBorder="1" applyAlignment="1">
      <alignment horizontal="left" vertical="top" wrapText="1"/>
    </xf>
    <xf numFmtId="14" fontId="11" fillId="5" borderId="13" xfId="0" applyNumberFormat="1" applyFont="1" applyFill="1" applyBorder="1" applyAlignment="1">
      <alignment horizontal="center" vertical="top" wrapText="1"/>
    </xf>
    <xf numFmtId="49" fontId="11" fillId="5" borderId="13" xfId="0" applyNumberFormat="1" applyFont="1" applyFill="1" applyBorder="1" applyAlignment="1">
      <alignment horizontal="center" vertical="top" wrapText="1"/>
    </xf>
    <xf numFmtId="49" fontId="11" fillId="5" borderId="6" xfId="0" applyNumberFormat="1" applyFont="1" applyFill="1" applyBorder="1" applyAlignment="1">
      <alignment horizontal="left" vertical="top" wrapText="1" indent="1"/>
    </xf>
    <xf numFmtId="3" fontId="11" fillId="5" borderId="6" xfId="0" applyNumberFormat="1" applyFont="1" applyFill="1" applyBorder="1" applyAlignment="1">
      <alignment horizontal="center" vertical="top" wrapText="1"/>
    </xf>
    <xf numFmtId="49" fontId="11" fillId="5" borderId="6" xfId="0" applyNumberFormat="1" applyFont="1" applyFill="1" applyBorder="1" applyAlignment="1">
      <alignment horizontal="left" vertical="top" wrapText="1"/>
    </xf>
    <xf numFmtId="164" fontId="11" fillId="5" borderId="13" xfId="0" applyNumberFormat="1" applyFont="1" applyFill="1" applyBorder="1" applyAlignment="1">
      <alignment horizontal="center" vertical="top" wrapText="1"/>
    </xf>
    <xf numFmtId="49" fontId="11" fillId="5" borderId="13" xfId="0" applyNumberFormat="1" applyFont="1" applyFill="1" applyBorder="1" applyAlignment="1">
      <alignment vertical="top" wrapText="1"/>
    </xf>
    <xf numFmtId="0" fontId="42" fillId="2" borderId="0" xfId="0" applyFont="1" applyFill="1" applyProtection="1">
      <protection locked="0"/>
    </xf>
    <xf numFmtId="0" fontId="18" fillId="0" borderId="6" xfId="0" applyFont="1" applyBorder="1" applyAlignment="1">
      <alignment horizontal="center"/>
    </xf>
    <xf numFmtId="0" fontId="18" fillId="0" borderId="0" xfId="0" applyFont="1" applyAlignment="1">
      <alignment horizontal="center"/>
    </xf>
    <xf numFmtId="0" fontId="18" fillId="0" borderId="0" xfId="0" applyFont="1"/>
    <xf numFmtId="0" fontId="18" fillId="0" borderId="8" xfId="0" applyFont="1" applyBorder="1" applyAlignment="1">
      <alignment horizontal="center"/>
    </xf>
    <xf numFmtId="166" fontId="18" fillId="0" borderId="0" xfId="0" applyNumberFormat="1" applyFont="1" applyAlignment="1">
      <alignment horizontal="center"/>
    </xf>
    <xf numFmtId="0" fontId="1" fillId="4" borderId="0" xfId="0" applyFont="1" applyFill="1"/>
    <xf numFmtId="0" fontId="18" fillId="2" borderId="0" xfId="0" applyFont="1" applyFill="1"/>
    <xf numFmtId="0" fontId="43" fillId="6" borderId="0" xfId="0" applyFont="1" applyFill="1" applyProtection="1">
      <protection locked="0"/>
    </xf>
    <xf numFmtId="0" fontId="0" fillId="6" borderId="0" xfId="0" applyFill="1" applyProtection="1">
      <protection locked="0"/>
    </xf>
    <xf numFmtId="0" fontId="0" fillId="6" borderId="0" xfId="0" applyFill="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44" fillId="0" borderId="0" xfId="0" applyFont="1" applyAlignment="1">
      <alignment horizontal="center" vertical="center"/>
    </xf>
    <xf numFmtId="0" fontId="44" fillId="6" borderId="0" xfId="0" applyFont="1" applyFill="1" applyAlignment="1">
      <alignment horizontal="center" vertical="center"/>
    </xf>
    <xf numFmtId="0" fontId="0" fillId="6" borderId="0" xfId="0" applyFill="1" applyAlignment="1">
      <alignment horizontal="center" vertical="center"/>
    </xf>
    <xf numFmtId="0" fontId="3" fillId="0" borderId="0" xfId="0" applyFont="1"/>
    <xf numFmtId="0" fontId="6" fillId="0" borderId="0" xfId="0" applyFont="1"/>
    <xf numFmtId="0" fontId="5" fillId="0" borderId="0" xfId="0" applyFont="1"/>
    <xf numFmtId="0" fontId="5" fillId="0" borderId="0" xfId="0" applyFont="1" applyAlignment="1" applyProtection="1">
      <alignment horizontal="left" vertical="center"/>
      <protection locked="0"/>
    </xf>
    <xf numFmtId="0" fontId="0" fillId="0" borderId="0" xfId="0" applyAlignment="1">
      <alignment horizontal="left" vertical="center"/>
    </xf>
    <xf numFmtId="0" fontId="0" fillId="0" borderId="0" xfId="0" applyAlignment="1" applyProtection="1">
      <alignment horizontal="left" vertical="center"/>
      <protection locked="0"/>
    </xf>
    <xf numFmtId="0" fontId="0" fillId="6" borderId="0" xfId="0" applyFill="1" applyAlignment="1" applyProtection="1">
      <alignment vertical="top"/>
      <protection locked="0"/>
    </xf>
    <xf numFmtId="0" fontId="0" fillId="0" borderId="0" xfId="0" applyAlignment="1">
      <alignment vertical="top"/>
    </xf>
    <xf numFmtId="0" fontId="0" fillId="0" borderId="0" xfId="0" applyAlignment="1" applyProtection="1">
      <alignment vertical="top"/>
      <protection locked="0"/>
    </xf>
    <xf numFmtId="0" fontId="0" fillId="6" borderId="0" xfId="0" applyFill="1"/>
    <xf numFmtId="0" fontId="45" fillId="2" borderId="0" xfId="0" applyFont="1" applyFill="1"/>
    <xf numFmtId="0" fontId="18" fillId="7" borderId="0" xfId="2" applyFill="1" applyProtection="1">
      <protection locked="0"/>
    </xf>
    <xf numFmtId="0" fontId="18" fillId="0" borderId="0" xfId="2" applyProtection="1">
      <protection locked="0"/>
    </xf>
    <xf numFmtId="0" fontId="18" fillId="0" borderId="0" xfId="2"/>
    <xf numFmtId="0" fontId="26" fillId="0" borderId="0" xfId="2" applyFont="1"/>
    <xf numFmtId="0" fontId="27" fillId="0" borderId="0" xfId="2" applyFont="1"/>
    <xf numFmtId="0" fontId="28" fillId="0" borderId="0" xfId="2" applyFont="1"/>
    <xf numFmtId="0" fontId="46" fillId="0" borderId="0" xfId="2" applyFont="1"/>
    <xf numFmtId="0" fontId="29" fillId="0" borderId="0" xfId="2" applyFont="1"/>
    <xf numFmtId="0" fontId="30" fillId="0" borderId="0" xfId="2" applyFont="1"/>
    <xf numFmtId="0" fontId="5" fillId="0" borderId="0" xfId="2" applyFont="1"/>
    <xf numFmtId="0" fontId="3" fillId="0" borderId="0" xfId="2" applyFont="1"/>
    <xf numFmtId="6" fontId="3" fillId="0" borderId="0" xfId="2" applyNumberFormat="1" applyFont="1" applyAlignment="1">
      <alignment horizontal="left"/>
    </xf>
    <xf numFmtId="0" fontId="3" fillId="0" borderId="0" xfId="2" applyFont="1" applyAlignment="1">
      <alignment horizontal="left" vertical="top" wrapText="1"/>
    </xf>
    <xf numFmtId="0" fontId="18" fillId="0" borderId="0" xfId="2" applyAlignment="1">
      <alignment horizontal="left" vertical="top" wrapText="1"/>
    </xf>
    <xf numFmtId="0" fontId="18" fillId="0" borderId="0" xfId="2" applyAlignment="1">
      <alignment wrapText="1"/>
    </xf>
    <xf numFmtId="0" fontId="3" fillId="0" borderId="0" xfId="2" applyFont="1" applyAlignment="1">
      <alignment vertical="top" wrapText="1"/>
    </xf>
    <xf numFmtId="0" fontId="2" fillId="0" borderId="0" xfId="2" applyFont="1" applyAlignment="1">
      <alignment vertical="top" wrapText="1"/>
    </xf>
    <xf numFmtId="0" fontId="18" fillId="0" borderId="0" xfId="2" applyAlignment="1">
      <alignment vertical="top" wrapText="1"/>
    </xf>
    <xf numFmtId="0" fontId="18" fillId="0" borderId="0" xfId="2" applyAlignment="1" applyProtection="1">
      <alignment vertical="top" wrapText="1"/>
      <protection locked="0"/>
    </xf>
    <xf numFmtId="0" fontId="2" fillId="0" borderId="0" xfId="2" applyFont="1"/>
    <xf numFmtId="14" fontId="3" fillId="0" borderId="0" xfId="2" applyNumberFormat="1" applyFont="1"/>
    <xf numFmtId="0" fontId="18" fillId="7" borderId="0" xfId="2" applyFill="1"/>
    <xf numFmtId="0" fontId="17" fillId="0" borderId="0" xfId="2" applyFont="1"/>
    <xf numFmtId="0" fontId="11" fillId="0" borderId="0" xfId="2" applyFont="1"/>
    <xf numFmtId="0" fontId="18" fillId="7" borderId="0" xfId="2" applyFill="1" applyAlignment="1">
      <alignment wrapText="1"/>
    </xf>
    <xf numFmtId="0" fontId="18" fillId="0" borderId="0" xfId="2" applyAlignment="1">
      <alignment horizontal="left"/>
    </xf>
    <xf numFmtId="0" fontId="2" fillId="0" borderId="0" xfId="2" applyFont="1" applyAlignment="1">
      <alignment horizontal="left"/>
    </xf>
    <xf numFmtId="0" fontId="25" fillId="0" borderId="0" xfId="2" applyFont="1"/>
    <xf numFmtId="14" fontId="2" fillId="0" borderId="0" xfId="2" applyNumberFormat="1" applyFont="1"/>
    <xf numFmtId="14" fontId="2" fillId="0" borderId="0" xfId="2" applyNumberFormat="1" applyFont="1" applyAlignment="1">
      <alignment horizontal="left"/>
    </xf>
    <xf numFmtId="14" fontId="18" fillId="0" borderId="0" xfId="2" applyNumberFormat="1"/>
    <xf numFmtId="0" fontId="2" fillId="0" borderId="0" xfId="2" applyFont="1" applyAlignment="1" applyProtection="1">
      <alignment horizontal="left" vertical="top" wrapText="1"/>
      <protection locked="0"/>
    </xf>
    <xf numFmtId="0" fontId="25" fillId="0" borderId="0" xfId="2" applyFont="1" applyAlignment="1">
      <alignment horizontal="left"/>
    </xf>
    <xf numFmtId="0" fontId="18" fillId="7" borderId="0" xfId="2" applyFill="1" applyAlignment="1">
      <alignment vertical="center"/>
    </xf>
    <xf numFmtId="0" fontId="18" fillId="0" borderId="0" xfId="2" applyAlignment="1">
      <alignment vertical="center"/>
    </xf>
    <xf numFmtId="6" fontId="3" fillId="0" borderId="0" xfId="2" applyNumberFormat="1" applyFont="1" applyAlignment="1">
      <alignment horizontal="center" vertical="center"/>
    </xf>
    <xf numFmtId="14" fontId="2" fillId="0" borderId="0" xfId="2" applyNumberFormat="1" applyFont="1" applyAlignment="1">
      <alignment horizontal="left" wrapText="1" shrinkToFit="1"/>
    </xf>
    <xf numFmtId="0" fontId="32" fillId="0" borderId="0" xfId="2" applyFont="1"/>
    <xf numFmtId="0" fontId="47" fillId="0" borderId="0" xfId="2" applyFont="1"/>
    <xf numFmtId="0" fontId="33" fillId="0" borderId="0" xfId="2" applyFont="1"/>
    <xf numFmtId="0" fontId="2" fillId="7" borderId="0" xfId="2" applyFont="1" applyFill="1"/>
    <xf numFmtId="0" fontId="45" fillId="0" borderId="0" xfId="2" applyFont="1" applyProtection="1">
      <protection locked="0"/>
    </xf>
    <xf numFmtId="0" fontId="34" fillId="0" borderId="0" xfId="0" applyFont="1" applyAlignment="1">
      <alignment vertical="center"/>
    </xf>
    <xf numFmtId="0" fontId="18" fillId="8" borderId="0" xfId="2" applyFill="1"/>
    <xf numFmtId="0" fontId="35" fillId="0" borderId="0" xfId="2" applyFont="1"/>
    <xf numFmtId="0" fontId="37" fillId="0" borderId="0" xfId="2" applyFont="1"/>
    <xf numFmtId="0" fontId="6" fillId="0" borderId="0" xfId="2" applyFont="1"/>
    <xf numFmtId="14" fontId="25" fillId="4" borderId="0" xfId="2" applyNumberFormat="1" applyFont="1" applyFill="1" applyAlignment="1">
      <alignment horizontal="left"/>
    </xf>
    <xf numFmtId="0" fontId="0" fillId="4" borderId="0" xfId="0" applyFill="1"/>
    <xf numFmtId="0" fontId="19" fillId="4" borderId="0" xfId="0" applyFont="1" applyFill="1"/>
    <xf numFmtId="0" fontId="5" fillId="4" borderId="0" xfId="0" applyFont="1" applyFill="1"/>
    <xf numFmtId="0" fontId="43" fillId="4" borderId="0" xfId="0" applyFont="1" applyFill="1"/>
    <xf numFmtId="0" fontId="6" fillId="4" borderId="0" xfId="0" applyFont="1" applyFill="1"/>
    <xf numFmtId="0" fontId="5" fillId="4" borderId="0" xfId="0" applyFont="1" applyFill="1" applyAlignment="1">
      <alignment horizontal="left"/>
    </xf>
    <xf numFmtId="0" fontId="5" fillId="4" borderId="0" xfId="0" applyFont="1" applyFill="1" applyProtection="1">
      <protection locked="0"/>
    </xf>
    <xf numFmtId="0" fontId="0" fillId="4" borderId="0" xfId="0" applyFill="1" applyProtection="1">
      <protection locked="0"/>
    </xf>
    <xf numFmtId="0" fontId="1" fillId="4" borderId="0" xfId="0" applyFont="1" applyFill="1" applyAlignment="1">
      <alignment horizontal="right"/>
    </xf>
    <xf numFmtId="0" fontId="1" fillId="4" borderId="0" xfId="0" applyFont="1" applyFill="1" applyProtection="1">
      <protection locked="0"/>
    </xf>
    <xf numFmtId="0" fontId="18" fillId="4" borderId="6" xfId="0" applyFont="1" applyFill="1" applyBorder="1"/>
    <xf numFmtId="0" fontId="1" fillId="4" borderId="6" xfId="0" applyFont="1" applyFill="1" applyBorder="1"/>
    <xf numFmtId="0" fontId="0" fillId="4" borderId="1" xfId="0" applyFill="1" applyBorder="1"/>
    <xf numFmtId="0" fontId="20" fillId="4" borderId="2" xfId="0" applyFont="1" applyFill="1" applyBorder="1" applyAlignment="1">
      <alignment horizontal="center" vertical="center" wrapText="1"/>
    </xf>
    <xf numFmtId="0" fontId="20" fillId="4" borderId="2" xfId="0" applyFont="1" applyFill="1" applyBorder="1"/>
    <xf numFmtId="49" fontId="20" fillId="4" borderId="2" xfId="0" applyNumberFormat="1" applyFont="1" applyFill="1" applyBorder="1"/>
    <xf numFmtId="0" fontId="20" fillId="4" borderId="3" xfId="0" applyFont="1" applyFill="1" applyBorder="1"/>
    <xf numFmtId="0" fontId="0" fillId="4" borderId="4" xfId="0" applyFill="1" applyBorder="1"/>
    <xf numFmtId="0" fontId="0" fillId="4" borderId="5" xfId="0" applyFill="1" applyBorder="1"/>
    <xf numFmtId="0" fontId="5" fillId="4" borderId="4" xfId="0" applyFont="1" applyFill="1" applyBorder="1"/>
    <xf numFmtId="0" fontId="5" fillId="4" borderId="5" xfId="0" applyFont="1" applyFill="1" applyBorder="1"/>
    <xf numFmtId="0" fontId="0" fillId="4" borderId="5" xfId="0" applyFill="1" applyBorder="1" applyProtection="1">
      <protection locked="0"/>
    </xf>
    <xf numFmtId="0" fontId="1" fillId="4" borderId="5" xfId="0" applyFont="1" applyFill="1" applyBorder="1"/>
    <xf numFmtId="0" fontId="0" fillId="4" borderId="14" xfId="0" applyFill="1" applyBorder="1"/>
    <xf numFmtId="0" fontId="2" fillId="4" borderId="15" xfId="0" applyFont="1" applyFill="1" applyBorder="1"/>
    <xf numFmtId="0" fontId="18" fillId="4" borderId="15" xfId="0" applyFont="1" applyFill="1" applyBorder="1"/>
    <xf numFmtId="0" fontId="0" fillId="4" borderId="15" xfId="0" applyFill="1" applyBorder="1"/>
    <xf numFmtId="0" fontId="1" fillId="4" borderId="15" xfId="0" applyFont="1" applyFill="1" applyBorder="1"/>
    <xf numFmtId="0" fontId="0" fillId="4" borderId="16" xfId="0" applyFill="1" applyBorder="1"/>
    <xf numFmtId="0" fontId="43" fillId="0" borderId="0" xfId="0" applyFont="1" applyAlignment="1">
      <alignment horizontal="center"/>
    </xf>
    <xf numFmtId="166" fontId="43" fillId="0" borderId="0" xfId="0" applyNumberFormat="1" applyFont="1" applyAlignment="1">
      <alignment horizontal="center"/>
    </xf>
    <xf numFmtId="165" fontId="18" fillId="5" borderId="6" xfId="0" applyNumberFormat="1" applyFont="1" applyFill="1" applyBorder="1" applyAlignment="1">
      <alignment horizontal="center"/>
    </xf>
    <xf numFmtId="0" fontId="18" fillId="9" borderId="0" xfId="2" applyFill="1"/>
    <xf numFmtId="0" fontId="39" fillId="0" borderId="0" xfId="2" applyFont="1" applyAlignment="1">
      <alignment horizontal="left" vertical="center"/>
    </xf>
    <xf numFmtId="0" fontId="39" fillId="0" borderId="0" xfId="2" applyFont="1" applyAlignment="1">
      <alignment vertical="center"/>
    </xf>
    <xf numFmtId="0" fontId="40" fillId="0" borderId="0" xfId="2" applyFont="1" applyAlignment="1">
      <alignment vertical="center" wrapText="1"/>
    </xf>
    <xf numFmtId="0" fontId="40" fillId="0" borderId="0" xfId="2" applyFont="1" applyAlignment="1">
      <alignment vertical="center"/>
    </xf>
    <xf numFmtId="0" fontId="2" fillId="2" borderId="0" xfId="0" applyFont="1" applyFill="1" applyProtection="1">
      <protection locked="0"/>
    </xf>
    <xf numFmtId="0" fontId="45" fillId="2" borderId="0" xfId="0" applyFont="1" applyFill="1" applyProtection="1">
      <protection locked="0"/>
    </xf>
    <xf numFmtId="0" fontId="18" fillId="2" borderId="0" xfId="0" applyFont="1" applyFill="1" applyProtection="1">
      <protection locked="0"/>
    </xf>
    <xf numFmtId="0" fontId="18" fillId="10" borderId="0" xfId="2" applyFill="1"/>
    <xf numFmtId="0" fontId="19" fillId="9" borderId="1" xfId="0" applyFont="1" applyFill="1" applyBorder="1"/>
    <xf numFmtId="0" fontId="0" fillId="9" borderId="2" xfId="0" applyFill="1" applyBorder="1"/>
    <xf numFmtId="0" fontId="0" fillId="9" borderId="3" xfId="0" applyFill="1" applyBorder="1"/>
    <xf numFmtId="0" fontId="18" fillId="0" borderId="5" xfId="0" applyFont="1" applyBorder="1"/>
    <xf numFmtId="0" fontId="18" fillId="0" borderId="0" xfId="0" applyFont="1" applyProtection="1">
      <protection locked="0"/>
    </xf>
    <xf numFmtId="0" fontId="45" fillId="0" borderId="0" xfId="0" applyFont="1" applyProtection="1">
      <protection locked="0"/>
    </xf>
    <xf numFmtId="165" fontId="1" fillId="5" borderId="6" xfId="0" applyNumberFormat="1" applyFont="1" applyFill="1" applyBorder="1" applyAlignment="1">
      <alignment horizontal="center"/>
    </xf>
    <xf numFmtId="0" fontId="1" fillId="0" borderId="6" xfId="0" applyFont="1" applyBorder="1" applyAlignment="1">
      <alignment horizontal="center"/>
    </xf>
    <xf numFmtId="0" fontId="51" fillId="4" borderId="0" xfId="0" applyFont="1" applyFill="1"/>
    <xf numFmtId="0" fontId="45" fillId="0" borderId="0" xfId="0" applyFont="1" applyAlignment="1">
      <alignment horizontal="center" vertical="top" wrapText="1"/>
    </xf>
    <xf numFmtId="0" fontId="2" fillId="0" borderId="0" xfId="0" applyFont="1" applyAlignment="1">
      <alignment horizontal="center" vertical="top"/>
    </xf>
    <xf numFmtId="16" fontId="1" fillId="0" borderId="7" xfId="0" applyNumberFormat="1" applyFont="1" applyBorder="1"/>
    <xf numFmtId="0" fontId="1" fillId="0" borderId="4" xfId="0" applyFont="1" applyBorder="1"/>
    <xf numFmtId="0" fontId="1" fillId="0" borderId="0" xfId="0" applyFont="1"/>
    <xf numFmtId="0" fontId="1" fillId="4" borderId="4" xfId="0" applyFont="1" applyFill="1" applyBorder="1"/>
    <xf numFmtId="0" fontId="1" fillId="2" borderId="0" xfId="0" applyFont="1" applyFill="1" applyProtection="1">
      <protection locked="0"/>
    </xf>
    <xf numFmtId="0" fontId="0" fillId="0" borderId="6" xfId="0" applyBorder="1" applyAlignment="1">
      <alignment horizontal="center"/>
    </xf>
    <xf numFmtId="0" fontId="18" fillId="0" borderId="4"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53" fillId="2" borderId="0" xfId="3" applyFill="1"/>
    <xf numFmtId="0" fontId="53" fillId="0" borderId="0" xfId="3"/>
    <xf numFmtId="0" fontId="55" fillId="22" borderId="33" xfId="3" applyFont="1" applyFill="1" applyBorder="1" applyAlignment="1">
      <alignment horizontal="center" vertical="center" textRotation="90" wrapText="1"/>
    </xf>
    <xf numFmtId="0" fontId="56" fillId="23" borderId="4" xfId="4" applyFont="1" applyFill="1" applyBorder="1" applyAlignment="1">
      <alignment horizontal="center" vertical="center"/>
    </xf>
    <xf numFmtId="0" fontId="57" fillId="23" borderId="35" xfId="4" applyFont="1" applyFill="1" applyBorder="1"/>
    <xf numFmtId="0" fontId="58" fillId="23" borderId="5" xfId="4" applyFont="1" applyFill="1" applyBorder="1" applyAlignment="1">
      <alignment horizontal="center" wrapText="1"/>
    </xf>
    <xf numFmtId="0" fontId="59" fillId="22" borderId="36" xfId="3" applyFont="1" applyFill="1" applyBorder="1"/>
    <xf numFmtId="0" fontId="57" fillId="22" borderId="34" xfId="3" applyFont="1" applyFill="1" applyBorder="1"/>
    <xf numFmtId="0" fontId="60" fillId="22" borderId="34" xfId="4" applyFont="1" applyFill="1" applyBorder="1" applyAlignment="1">
      <alignment horizontal="center" vertical="center"/>
    </xf>
    <xf numFmtId="0" fontId="53" fillId="2" borderId="0" xfId="3" applyFill="1" applyBorder="1"/>
    <xf numFmtId="0" fontId="53" fillId="0" borderId="0" xfId="3" applyBorder="1"/>
    <xf numFmtId="0" fontId="11" fillId="13" borderId="7" xfId="4" applyFont="1" applyFill="1" applyBorder="1"/>
    <xf numFmtId="0" fontId="57" fillId="13" borderId="6" xfId="3" applyFont="1" applyFill="1" applyBorder="1" applyAlignment="1">
      <alignment horizontal="center"/>
    </xf>
    <xf numFmtId="0" fontId="61" fillId="13" borderId="6" xfId="4" applyFont="1" applyFill="1" applyBorder="1" applyAlignment="1" applyProtection="1">
      <alignment horizontal="center"/>
      <protection locked="0"/>
    </xf>
    <xf numFmtId="0" fontId="11" fillId="5" borderId="7" xfId="4" applyFont="1" applyFill="1" applyBorder="1" applyAlignment="1">
      <alignment horizontal="left" vertical="center"/>
    </xf>
    <xf numFmtId="0" fontId="57" fillId="5" borderId="6" xfId="4" applyFont="1" applyFill="1" applyBorder="1" applyAlignment="1">
      <alignment horizontal="center" vertical="center"/>
    </xf>
    <xf numFmtId="0" fontId="62" fillId="5" borderId="6" xfId="4" applyFont="1" applyFill="1" applyBorder="1" applyAlignment="1" applyProtection="1">
      <alignment horizontal="center"/>
      <protection locked="0"/>
    </xf>
    <xf numFmtId="0" fontId="59" fillId="22" borderId="7" xfId="3" applyFont="1" applyFill="1" applyBorder="1"/>
    <xf numFmtId="0" fontId="57" fillId="22" borderId="6" xfId="4" applyFont="1" applyFill="1" applyBorder="1" applyAlignment="1">
      <alignment horizontal="center" vertical="center"/>
    </xf>
    <xf numFmtId="0" fontId="60" fillId="22" borderId="6" xfId="4" applyFont="1" applyFill="1" applyBorder="1" applyAlignment="1">
      <alignment horizontal="center" vertical="center"/>
    </xf>
    <xf numFmtId="0" fontId="11" fillId="5" borderId="7" xfId="4" applyFont="1" applyFill="1" applyBorder="1"/>
    <xf numFmtId="0" fontId="1" fillId="2" borderId="0" xfId="4" applyFill="1"/>
    <xf numFmtId="0" fontId="59" fillId="22" borderId="7" xfId="4" applyFont="1" applyFill="1" applyBorder="1"/>
    <xf numFmtId="0" fontId="57" fillId="22" borderId="6" xfId="3" applyFont="1" applyFill="1" applyBorder="1"/>
    <xf numFmtId="0" fontId="59" fillId="22" borderId="7" xfId="4" applyFont="1" applyFill="1" applyBorder="1" applyAlignment="1">
      <alignment vertical="center"/>
    </xf>
    <xf numFmtId="0" fontId="1" fillId="0" borderId="0" xfId="3" applyFont="1"/>
    <xf numFmtId="0" fontId="11" fillId="5" borderId="37" xfId="4" applyFont="1" applyFill="1" applyBorder="1"/>
    <xf numFmtId="0" fontId="57" fillId="13" borderId="13" xfId="4" applyFont="1" applyFill="1" applyBorder="1" applyAlignment="1">
      <alignment horizontal="center" vertical="center"/>
    </xf>
    <xf numFmtId="0" fontId="57" fillId="5" borderId="13" xfId="4" applyFont="1" applyFill="1" applyBorder="1" applyAlignment="1">
      <alignment horizontal="center" vertical="center"/>
    </xf>
    <xf numFmtId="0" fontId="11" fillId="13" borderId="38" xfId="4" applyFont="1" applyFill="1" applyBorder="1"/>
    <xf numFmtId="0" fontId="63" fillId="13" borderId="36" xfId="4" applyFont="1" applyFill="1" applyBorder="1" applyAlignment="1">
      <alignment horizontal="right" vertical="center"/>
    </xf>
    <xf numFmtId="0" fontId="57" fillId="13" borderId="34" xfId="4" applyFont="1" applyFill="1" applyBorder="1"/>
    <xf numFmtId="0" fontId="62" fillId="13" borderId="34" xfId="4" applyFont="1" applyFill="1" applyBorder="1" applyAlignment="1">
      <alignment horizontal="center" vertical="center"/>
    </xf>
    <xf numFmtId="0" fontId="64" fillId="13" borderId="7" xfId="4" applyFont="1" applyFill="1" applyBorder="1" applyAlignment="1">
      <alignment horizontal="right" vertical="center"/>
    </xf>
    <xf numFmtId="0" fontId="57" fillId="13" borderId="6" xfId="4" applyFont="1" applyFill="1" applyBorder="1"/>
    <xf numFmtId="0" fontId="65" fillId="13" borderId="6" xfId="4" applyFont="1" applyFill="1" applyBorder="1" applyAlignment="1">
      <alignment horizontal="center" vertical="center"/>
    </xf>
    <xf numFmtId="0" fontId="61" fillId="5" borderId="7" xfId="4" applyFont="1" applyFill="1" applyBorder="1" applyAlignment="1">
      <alignment horizontal="right" vertical="center"/>
    </xf>
    <xf numFmtId="0" fontId="66" fillId="5" borderId="6" xfId="4" applyFont="1" applyFill="1" applyBorder="1" applyAlignment="1">
      <alignment horizontal="right" vertical="center"/>
    </xf>
    <xf numFmtId="0" fontId="61" fillId="5" borderId="6" xfId="4" applyFont="1" applyFill="1" applyBorder="1" applyAlignment="1">
      <alignment horizontal="center" vertical="center"/>
    </xf>
    <xf numFmtId="0" fontId="64" fillId="5" borderId="7" xfId="4" applyFont="1" applyFill="1" applyBorder="1" applyAlignment="1">
      <alignment horizontal="right" vertical="center"/>
    </xf>
    <xf numFmtId="0" fontId="67" fillId="5" borderId="6" xfId="4" applyFont="1" applyFill="1" applyBorder="1" applyAlignment="1">
      <alignment horizontal="right" vertical="center"/>
    </xf>
    <xf numFmtId="0" fontId="64" fillId="5" borderId="6" xfId="4" applyFont="1" applyFill="1" applyBorder="1" applyAlignment="1">
      <alignment horizontal="center" vertical="center"/>
    </xf>
    <xf numFmtId="0" fontId="59" fillId="22" borderId="39" xfId="4" applyFont="1" applyFill="1" applyBorder="1" applyAlignment="1">
      <alignment horizontal="right" vertical="center"/>
    </xf>
    <xf numFmtId="0" fontId="68" fillId="22" borderId="40" xfId="4" applyFont="1" applyFill="1" applyBorder="1"/>
    <xf numFmtId="9" fontId="59" fillId="22" borderId="40" xfId="5" applyFont="1" applyFill="1" applyBorder="1" applyAlignment="1" applyProtection="1">
      <alignment horizontal="center" vertical="center"/>
    </xf>
    <xf numFmtId="0" fontId="69" fillId="2" borderId="0" xfId="4" applyFont="1" applyFill="1"/>
    <xf numFmtId="0" fontId="69" fillId="2" borderId="0" xfId="3" applyFont="1" applyFill="1"/>
    <xf numFmtId="0" fontId="69" fillId="0" borderId="0" xfId="3" applyFont="1"/>
    <xf numFmtId="0" fontId="57" fillId="2" borderId="0" xfId="3" applyFont="1" applyFill="1"/>
    <xf numFmtId="0" fontId="57" fillId="0" borderId="0" xfId="3" applyFont="1"/>
    <xf numFmtId="0" fontId="11" fillId="24" borderId="7" xfId="4" applyFont="1" applyFill="1" applyBorder="1" applyAlignment="1">
      <alignment horizontal="left" vertical="center"/>
    </xf>
    <xf numFmtId="0" fontId="57" fillId="24" borderId="6" xfId="4" applyFont="1" applyFill="1" applyBorder="1" applyAlignment="1">
      <alignment horizontal="center" vertical="center"/>
    </xf>
    <xf numFmtId="0" fontId="62" fillId="24" borderId="6" xfId="4" applyFont="1" applyFill="1" applyBorder="1" applyAlignment="1" applyProtection="1">
      <alignment horizontal="center"/>
      <protection locked="0"/>
    </xf>
    <xf numFmtId="0" fontId="11" fillId="13" borderId="7" xfId="3" applyFont="1" applyFill="1" applyBorder="1"/>
    <xf numFmtId="0" fontId="59" fillId="22" borderId="7" xfId="4" applyFont="1" applyFill="1" applyBorder="1" applyAlignment="1">
      <alignment horizontal="center" vertical="center"/>
    </xf>
    <xf numFmtId="0" fontId="61" fillId="24" borderId="7" xfId="4" applyFont="1" applyFill="1" applyBorder="1" applyAlignment="1">
      <alignment horizontal="right" vertical="center"/>
    </xf>
    <xf numFmtId="0" fontId="66" fillId="24" borderId="6" xfId="4" applyFont="1" applyFill="1" applyBorder="1" applyAlignment="1">
      <alignment horizontal="right" vertical="center"/>
    </xf>
    <xf numFmtId="0" fontId="64" fillId="24" borderId="7" xfId="4" applyFont="1" applyFill="1" applyBorder="1" applyAlignment="1">
      <alignment horizontal="right" vertical="center"/>
    </xf>
    <xf numFmtId="0" fontId="70" fillId="24" borderId="6" xfId="4" applyFont="1" applyFill="1" applyBorder="1" applyAlignment="1">
      <alignment horizontal="right" vertical="center"/>
    </xf>
    <xf numFmtId="0" fontId="71" fillId="11" borderId="6" xfId="0" applyFont="1" applyFill="1" applyBorder="1" applyAlignment="1">
      <alignment horizontal="center"/>
    </xf>
    <xf numFmtId="0" fontId="72" fillId="0" borderId="4" xfId="0" applyFont="1" applyBorder="1" applyAlignment="1">
      <alignment horizontal="center" vertical="center" wrapText="1"/>
    </xf>
    <xf numFmtId="0" fontId="72" fillId="0" borderId="5" xfId="0" applyFont="1" applyBorder="1" applyAlignment="1">
      <alignment horizontal="center" vertical="center" wrapText="1"/>
    </xf>
    <xf numFmtId="0" fontId="5" fillId="5" borderId="7" xfId="4" applyFont="1" applyFill="1" applyBorder="1"/>
    <xf numFmtId="0" fontId="5" fillId="5" borderId="6" xfId="4" applyFont="1" applyFill="1" applyBorder="1" applyAlignment="1">
      <alignment horizontal="center" vertical="center"/>
    </xf>
    <xf numFmtId="0" fontId="5" fillId="13" borderId="7" xfId="4" applyFont="1" applyFill="1" applyBorder="1"/>
    <xf numFmtId="0" fontId="5" fillId="13" borderId="6" xfId="3" applyFont="1" applyFill="1" applyBorder="1" applyAlignment="1">
      <alignment horizontal="center"/>
    </xf>
    <xf numFmtId="0" fontId="73" fillId="22" borderId="7" xfId="4" applyFont="1" applyFill="1" applyBorder="1" applyAlignment="1">
      <alignment vertical="center"/>
    </xf>
    <xf numFmtId="0" fontId="5" fillId="22" borderId="6" xfId="3" applyFont="1" applyFill="1" applyBorder="1"/>
    <xf numFmtId="0" fontId="5" fillId="5" borderId="7" xfId="4" applyFont="1" applyFill="1" applyBorder="1" applyAlignment="1">
      <alignment horizontal="left" vertical="center"/>
    </xf>
    <xf numFmtId="0" fontId="5" fillId="13" borderId="7" xfId="3" applyFont="1" applyFill="1" applyBorder="1"/>
    <xf numFmtId="0" fontId="75" fillId="23" borderId="5" xfId="4" applyFont="1" applyFill="1" applyBorder="1" applyAlignment="1">
      <alignment horizontal="center" vertical="center" wrapText="1"/>
    </xf>
    <xf numFmtId="0" fontId="5" fillId="0" borderId="0" xfId="3" applyFont="1"/>
    <xf numFmtId="0" fontId="0" fillId="27" borderId="0" xfId="0" applyFill="1"/>
    <xf numFmtId="0" fontId="72" fillId="0" borderId="0" xfId="0" applyFont="1" applyAlignment="1">
      <alignment horizontal="center" vertical="center" wrapText="1"/>
    </xf>
    <xf numFmtId="0" fontId="43" fillId="4" borderId="4" xfId="0" applyFont="1" applyFill="1" applyBorder="1"/>
    <xf numFmtId="0" fontId="43" fillId="4" borderId="0" xfId="0" applyFont="1" applyFill="1" applyProtection="1">
      <protection locked="0"/>
    </xf>
    <xf numFmtId="0" fontId="45" fillId="4" borderId="0" xfId="0" applyFont="1" applyFill="1"/>
    <xf numFmtId="0" fontId="53" fillId="0" borderId="0" xfId="3" applyProtection="1">
      <protection locked="0"/>
    </xf>
    <xf numFmtId="0" fontId="57" fillId="0" borderId="0" xfId="3" applyFont="1" applyProtection="1">
      <protection locked="0"/>
    </xf>
    <xf numFmtId="0" fontId="1" fillId="2" borderId="0" xfId="0" applyFont="1" applyFill="1"/>
    <xf numFmtId="0" fontId="0" fillId="4" borderId="0" xfId="0" applyFill="1" applyAlignment="1">
      <alignment horizontal="center"/>
    </xf>
    <xf numFmtId="0" fontId="1" fillId="28" borderId="0" xfId="6" applyFill="1"/>
    <xf numFmtId="0" fontId="1" fillId="0" borderId="0" xfId="7"/>
    <xf numFmtId="0" fontId="80" fillId="0" borderId="0" xfId="7" applyFont="1" applyAlignment="1">
      <alignment horizontal="center" vertical="center"/>
    </xf>
    <xf numFmtId="0" fontId="34" fillId="0" borderId="0" xfId="6" applyFont="1" applyAlignment="1">
      <alignment vertical="center"/>
    </xf>
    <xf numFmtId="0" fontId="80" fillId="0" borderId="0" xfId="7" applyFont="1" applyAlignment="1">
      <alignment vertical="center"/>
    </xf>
    <xf numFmtId="0" fontId="1" fillId="4" borderId="0" xfId="7" applyFill="1"/>
    <xf numFmtId="0" fontId="81" fillId="0" borderId="0" xfId="7" applyFont="1" applyAlignment="1">
      <alignment horizontal="left" vertical="center"/>
    </xf>
    <xf numFmtId="0" fontId="1" fillId="0" borderId="0" xfId="6"/>
    <xf numFmtId="0" fontId="3" fillId="0" borderId="0" xfId="7" applyFont="1"/>
    <xf numFmtId="0" fontId="82" fillId="0" borderId="0" xfId="7" applyFont="1"/>
    <xf numFmtId="0" fontId="82" fillId="0" borderId="0" xfId="6" applyFont="1"/>
    <xf numFmtId="0" fontId="71" fillId="0" borderId="0" xfId="7" applyFont="1"/>
    <xf numFmtId="0" fontId="82" fillId="0" borderId="0" xfId="7" applyFont="1" applyProtection="1">
      <protection locked="0"/>
    </xf>
    <xf numFmtId="0" fontId="71" fillId="0" borderId="0" xfId="7" applyFont="1" applyProtection="1">
      <protection locked="0"/>
    </xf>
    <xf numFmtId="0" fontId="1" fillId="0" borderId="0" xfId="7" applyProtection="1">
      <protection locked="0"/>
    </xf>
    <xf numFmtId="0" fontId="43" fillId="0" borderId="0" xfId="7" applyFont="1" applyAlignment="1">
      <alignment horizontal="center" wrapText="1"/>
    </xf>
    <xf numFmtId="0" fontId="1" fillId="0" borderId="0" xfId="7" applyAlignment="1">
      <alignment horizontal="center" wrapText="1"/>
    </xf>
    <xf numFmtId="0" fontId="32" fillId="0" borderId="0" xfId="7" applyFont="1" applyAlignment="1">
      <alignment horizontal="center"/>
    </xf>
    <xf numFmtId="0" fontId="84" fillId="0" borderId="0" xfId="7" applyFont="1" applyAlignment="1">
      <alignment vertical="center"/>
    </xf>
    <xf numFmtId="0" fontId="85" fillId="0" borderId="0" xfId="7" applyFont="1" applyAlignment="1" applyProtection="1">
      <alignment horizontal="center" vertical="center"/>
      <protection locked="0"/>
    </xf>
    <xf numFmtId="0" fontId="81" fillId="0" borderId="0" xfId="7" applyFont="1"/>
    <xf numFmtId="0" fontId="86" fillId="0" borderId="0" xfId="7" applyFont="1"/>
    <xf numFmtId="0" fontId="1" fillId="0" borderId="0" xfId="7" applyAlignment="1">
      <alignment horizontal="center" vertical="center"/>
    </xf>
    <xf numFmtId="0" fontId="87" fillId="0" borderId="0" xfId="7" applyFont="1" applyAlignment="1">
      <alignment vertical="center"/>
    </xf>
    <xf numFmtId="0" fontId="1" fillId="12" borderId="0" xfId="0" applyFont="1" applyFill="1"/>
    <xf numFmtId="0" fontId="1" fillId="12" borderId="0" xfId="0" applyFont="1" applyFill="1" applyProtection="1">
      <protection locked="0"/>
    </xf>
    <xf numFmtId="0" fontId="0" fillId="12" borderId="6" xfId="0" applyFill="1" applyBorder="1" applyAlignment="1" applyProtection="1">
      <alignment horizontal="center"/>
      <protection locked="0"/>
    </xf>
    <xf numFmtId="0" fontId="3" fillId="4" borderId="0" xfId="0" applyFont="1" applyFill="1" applyAlignment="1">
      <alignment horizontal="left"/>
    </xf>
    <xf numFmtId="0" fontId="1" fillId="0" borderId="42" xfId="0" applyFont="1" applyBorder="1" applyAlignment="1">
      <alignment vertical="center"/>
    </xf>
    <xf numFmtId="0" fontId="0" fillId="0" borderId="42" xfId="0" applyBorder="1" applyAlignment="1">
      <alignment vertical="center"/>
    </xf>
    <xf numFmtId="0" fontId="1" fillId="0" borderId="0" xfId="0" applyFont="1" applyAlignment="1">
      <alignment vertical="top" wrapText="1"/>
    </xf>
    <xf numFmtId="0" fontId="0" fillId="0" borderId="0" xfId="0" applyAlignment="1">
      <alignment vertical="top" wrapText="1"/>
    </xf>
    <xf numFmtId="0" fontId="0" fillId="0" borderId="0" xfId="0" applyAlignment="1">
      <alignment wrapText="1"/>
    </xf>
    <xf numFmtId="49" fontId="21" fillId="0" borderId="17" xfId="0" applyNumberFormat="1"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wrapText="1"/>
    </xf>
    <xf numFmtId="0" fontId="4" fillId="0" borderId="18" xfId="0" applyFont="1" applyBorder="1" applyAlignment="1">
      <alignment horizontal="center"/>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10" fillId="25" borderId="4" xfId="0" applyFont="1" applyFill="1" applyBorder="1" applyAlignment="1">
      <alignment horizontal="center" vertical="center" wrapText="1"/>
    </xf>
    <xf numFmtId="0" fontId="72" fillId="25" borderId="0" xfId="0" applyFont="1" applyFill="1" applyAlignment="1">
      <alignment horizontal="center" vertical="center" wrapText="1"/>
    </xf>
    <xf numFmtId="0" fontId="72" fillId="25" borderId="5" xfId="0" applyFont="1" applyFill="1" applyBorder="1" applyAlignment="1">
      <alignment horizontal="center" vertical="center" wrapText="1"/>
    </xf>
    <xf numFmtId="0" fontId="72" fillId="25" borderId="4" xfId="0" applyFont="1" applyFill="1" applyBorder="1" applyAlignment="1">
      <alignment horizontal="center" vertical="center" wrapText="1"/>
    </xf>
    <xf numFmtId="0" fontId="43" fillId="19" borderId="4" xfId="0" applyFont="1" applyFill="1" applyBorder="1" applyAlignment="1">
      <alignment vertical="top" wrapText="1"/>
    </xf>
    <xf numFmtId="0" fontId="43" fillId="19" borderId="0" xfId="0" applyFont="1" applyFill="1" applyAlignment="1">
      <alignment vertical="top" wrapText="1"/>
    </xf>
    <xf numFmtId="0" fontId="43" fillId="19" borderId="5" xfId="0" applyFont="1" applyFill="1" applyBorder="1" applyAlignment="1">
      <alignment vertical="top" wrapText="1"/>
    </xf>
    <xf numFmtId="0" fontId="1" fillId="13" borderId="4" xfId="0" applyFont="1" applyFill="1" applyBorder="1" applyAlignment="1">
      <alignment horizontal="justify" vertical="top" wrapText="1"/>
    </xf>
    <xf numFmtId="0" fontId="0" fillId="13" borderId="0" xfId="0" applyFill="1" applyAlignment="1">
      <alignment vertical="top" wrapText="1"/>
    </xf>
    <xf numFmtId="0" fontId="0" fillId="13" borderId="5" xfId="0" applyFill="1" applyBorder="1" applyAlignment="1">
      <alignment vertical="top"/>
    </xf>
    <xf numFmtId="0" fontId="1" fillId="20" borderId="4" xfId="0" applyFont="1" applyFill="1" applyBorder="1" applyAlignment="1">
      <alignment horizontal="justify" vertical="center" wrapText="1"/>
    </xf>
    <xf numFmtId="0" fontId="0" fillId="0" borderId="0" xfId="0" applyAlignment="1">
      <alignment vertical="center" wrapText="1"/>
    </xf>
    <xf numFmtId="0" fontId="0" fillId="0" borderId="5" xfId="0" applyBorder="1" applyAlignment="1">
      <alignment vertical="center" wrapText="1"/>
    </xf>
    <xf numFmtId="0" fontId="1" fillId="0" borderId="0" xfId="0" applyFont="1" applyAlignment="1">
      <alignment wrapText="1"/>
    </xf>
    <xf numFmtId="0" fontId="1" fillId="9" borderId="4" xfId="0" applyFont="1" applyFill="1" applyBorder="1" applyAlignment="1">
      <alignment vertical="center" wrapText="1"/>
    </xf>
    <xf numFmtId="0" fontId="0" fillId="9" borderId="0" xfId="0" applyFill="1" applyAlignment="1">
      <alignment vertical="center" wrapText="1"/>
    </xf>
    <xf numFmtId="0" fontId="0" fillId="9" borderId="5" xfId="0" applyFill="1" applyBorder="1" applyAlignment="1">
      <alignment vertical="center" wrapText="1"/>
    </xf>
    <xf numFmtId="0" fontId="0" fillId="9" borderId="4" xfId="0" applyFill="1" applyBorder="1" applyAlignment="1">
      <alignment vertical="center" wrapText="1"/>
    </xf>
    <xf numFmtId="0" fontId="0" fillId="9" borderId="14" xfId="0" applyFill="1" applyBorder="1" applyAlignment="1">
      <alignment vertical="center" wrapText="1"/>
    </xf>
    <xf numFmtId="0" fontId="0" fillId="9" borderId="15" xfId="0" applyFill="1" applyBorder="1" applyAlignment="1">
      <alignment vertical="center" wrapText="1"/>
    </xf>
    <xf numFmtId="0" fontId="0" fillId="9" borderId="16" xfId="0" applyFill="1" applyBorder="1" applyAlignment="1">
      <alignment vertical="center" wrapText="1"/>
    </xf>
    <xf numFmtId="0" fontId="18" fillId="0" borderId="6" xfId="0" applyFont="1" applyBorder="1"/>
    <xf numFmtId="0" fontId="0" fillId="0" borderId="6" xfId="0" applyBorder="1"/>
    <xf numFmtId="0" fontId="1" fillId="0" borderId="6" xfId="0" applyFont="1" applyBorder="1"/>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25" borderId="6" xfId="0" applyFill="1" applyBorder="1" applyAlignment="1">
      <alignment horizontal="center"/>
    </xf>
    <xf numFmtId="0" fontId="0" fillId="25" borderId="6" xfId="0" applyFill="1" applyBorder="1"/>
    <xf numFmtId="0" fontId="0" fillId="9" borderId="10" xfId="0" applyFill="1" applyBorder="1" applyAlignment="1">
      <alignment horizontal="center"/>
    </xf>
    <xf numFmtId="0" fontId="0" fillId="9" borderId="12" xfId="0" applyFill="1" applyBorder="1" applyAlignment="1">
      <alignment horizontal="center"/>
    </xf>
    <xf numFmtId="0" fontId="71" fillId="11" borderId="6" xfId="0" applyFont="1" applyFill="1" applyBorder="1" applyAlignment="1">
      <alignment horizontal="center"/>
    </xf>
    <xf numFmtId="0" fontId="71" fillId="11" borderId="6" xfId="0" applyFont="1" applyFill="1" applyBorder="1"/>
    <xf numFmtId="0" fontId="0" fillId="25" borderId="9" xfId="0" applyFill="1" applyBorder="1" applyAlignment="1">
      <alignment horizontal="center" vertical="center"/>
    </xf>
    <xf numFmtId="0" fontId="0" fillId="0" borderId="13" xfId="0" applyBorder="1" applyAlignment="1">
      <alignment horizontal="center" vertical="center"/>
    </xf>
    <xf numFmtId="0" fontId="0" fillId="9" borderId="9" xfId="0" applyFill="1" applyBorder="1" applyAlignment="1">
      <alignment horizontal="center" vertical="center"/>
    </xf>
    <xf numFmtId="0" fontId="11" fillId="9" borderId="6" xfId="0" applyFont="1" applyFill="1" applyBorder="1" applyAlignment="1">
      <alignment horizontal="center" vertical="center" textRotation="90"/>
    </xf>
    <xf numFmtId="0" fontId="0" fillId="0" borderId="6" xfId="0" applyBorder="1" applyAlignment="1">
      <alignment horizontal="center" vertical="center" textRotation="90"/>
    </xf>
    <xf numFmtId="1" fontId="12" fillId="2" borderId="0" xfId="0" applyNumberFormat="1" applyFont="1" applyFill="1" applyAlignment="1">
      <alignment horizontal="center" vertical="center"/>
    </xf>
    <xf numFmtId="1" fontId="10" fillId="2" borderId="0" xfId="0" applyNumberFormat="1" applyFont="1" applyFill="1" applyAlignment="1">
      <alignment horizontal="center" vertical="center"/>
    </xf>
    <xf numFmtId="0" fontId="0" fillId="0" borderId="0" xfId="0" applyAlignment="1">
      <alignment vertical="center"/>
    </xf>
    <xf numFmtId="16" fontId="11" fillId="14" borderId="9" xfId="0" applyNumberFormat="1" applyFont="1" applyFill="1" applyBorder="1" applyAlignment="1">
      <alignment horizontal="center" vertical="center" textRotation="90"/>
    </xf>
    <xf numFmtId="0" fontId="11" fillId="14" borderId="13" xfId="0" applyFont="1" applyFill="1" applyBorder="1" applyAlignment="1">
      <alignment horizontal="center" vertical="center" textRotation="90"/>
    </xf>
    <xf numFmtId="49" fontId="11" fillId="5" borderId="20" xfId="0" applyNumberFormat="1" applyFont="1" applyFill="1" applyBorder="1" applyAlignment="1">
      <alignment horizontal="left" vertical="top" wrapText="1" indent="1"/>
    </xf>
    <xf numFmtId="49" fontId="11" fillId="5" borderId="21" xfId="0" applyNumberFormat="1" applyFont="1" applyFill="1" applyBorder="1" applyAlignment="1">
      <alignment horizontal="left" vertical="top" wrapText="1" indent="1"/>
    </xf>
    <xf numFmtId="1" fontId="11" fillId="5" borderId="22" xfId="0" applyNumberFormat="1" applyFont="1" applyFill="1" applyBorder="1" applyAlignment="1">
      <alignment horizontal="center" vertical="top" wrapText="1"/>
    </xf>
    <xf numFmtId="1" fontId="11" fillId="5" borderId="23" xfId="0" applyNumberFormat="1" applyFont="1" applyFill="1" applyBorder="1" applyAlignment="1">
      <alignment horizontal="center" vertical="top" wrapText="1"/>
    </xf>
    <xf numFmtId="16" fontId="11" fillId="5" borderId="9" xfId="0" applyNumberFormat="1" applyFont="1" applyFill="1" applyBorder="1" applyAlignment="1">
      <alignment horizontal="center" vertical="center" textRotation="90"/>
    </xf>
    <xf numFmtId="0" fontId="0" fillId="5" borderId="13" xfId="0" applyFill="1" applyBorder="1" applyAlignment="1">
      <alignment horizontal="center" vertical="center" textRotation="90"/>
    </xf>
    <xf numFmtId="165" fontId="11" fillId="15" borderId="9" xfId="0" applyNumberFormat="1" applyFont="1" applyFill="1" applyBorder="1" applyAlignment="1">
      <alignment horizontal="center" vertical="center" textRotation="90"/>
    </xf>
    <xf numFmtId="165" fontId="11" fillId="15" borderId="13" xfId="0" applyNumberFormat="1" applyFont="1" applyFill="1" applyBorder="1" applyAlignment="1">
      <alignment horizontal="center" vertical="center" textRotation="90"/>
    </xf>
    <xf numFmtId="165" fontId="11" fillId="16" borderId="9" xfId="0" applyNumberFormat="1" applyFont="1" applyFill="1" applyBorder="1" applyAlignment="1">
      <alignment horizontal="center" vertical="center" textRotation="90"/>
    </xf>
    <xf numFmtId="165" fontId="11" fillId="16" borderId="13" xfId="0" applyNumberFormat="1" applyFont="1" applyFill="1" applyBorder="1" applyAlignment="1">
      <alignment horizontal="center" vertical="center" textRotation="90"/>
    </xf>
    <xf numFmtId="165" fontId="11" fillId="17" borderId="9" xfId="0" applyNumberFormat="1" applyFont="1" applyFill="1" applyBorder="1" applyAlignment="1">
      <alignment horizontal="center" vertical="center" textRotation="90"/>
    </xf>
    <xf numFmtId="165" fontId="11" fillId="17" borderId="13" xfId="0" applyNumberFormat="1" applyFont="1" applyFill="1" applyBorder="1" applyAlignment="1">
      <alignment horizontal="center" vertical="center" textRotation="90"/>
    </xf>
    <xf numFmtId="165" fontId="11" fillId="18" borderId="9" xfId="0" applyNumberFormat="1" applyFont="1" applyFill="1" applyBorder="1" applyAlignment="1">
      <alignment horizontal="center" vertical="center" textRotation="90"/>
    </xf>
    <xf numFmtId="165" fontId="11" fillId="18" borderId="13" xfId="0" applyNumberFormat="1" applyFont="1" applyFill="1" applyBorder="1" applyAlignment="1">
      <alignment horizontal="center" vertical="center" textRotation="90"/>
    </xf>
    <xf numFmtId="0" fontId="18" fillId="4" borderId="10" xfId="0" applyFont="1" applyFill="1" applyBorder="1"/>
    <xf numFmtId="0" fontId="18" fillId="4" borderId="11" xfId="0" applyFont="1" applyFill="1" applyBorder="1"/>
    <xf numFmtId="0" fontId="18" fillId="4" borderId="12" xfId="0" applyFont="1" applyFill="1" applyBorder="1"/>
    <xf numFmtId="0" fontId="20" fillId="4" borderId="2" xfId="0" applyFont="1" applyFill="1" applyBorder="1" applyAlignment="1">
      <alignment horizontal="center" vertical="top"/>
    </xf>
    <xf numFmtId="49" fontId="24" fillId="4" borderId="2"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5" fillId="4" borderId="0" xfId="0" applyFont="1" applyFill="1"/>
    <xf numFmtId="0" fontId="0" fillId="4" borderId="0" xfId="0" applyFill="1"/>
    <xf numFmtId="0" fontId="5" fillId="12" borderId="0" xfId="0" applyFont="1" applyFill="1" applyProtection="1">
      <protection locked="0"/>
    </xf>
    <xf numFmtId="0" fontId="0" fillId="12" borderId="0" xfId="0" applyFill="1" applyProtection="1">
      <protection locked="0"/>
    </xf>
    <xf numFmtId="0" fontId="0" fillId="12" borderId="5" xfId="0" applyFill="1" applyBorder="1" applyProtection="1">
      <protection locked="0"/>
    </xf>
    <xf numFmtId="0" fontId="4" fillId="4" borderId="2" xfId="0" applyFont="1" applyFill="1" applyBorder="1" applyAlignment="1">
      <alignment horizontal="center" vertical="top" wrapText="1"/>
    </xf>
    <xf numFmtId="0" fontId="0" fillId="4" borderId="2" xfId="0" applyFill="1" applyBorder="1"/>
    <xf numFmtId="0" fontId="3" fillId="4" borderId="0" xfId="0" applyFont="1" applyFill="1" applyAlignment="1">
      <alignment horizontal="center"/>
    </xf>
    <xf numFmtId="0" fontId="0" fillId="0" borderId="0" xfId="0" applyAlignment="1">
      <alignment horizontal="center"/>
    </xf>
    <xf numFmtId="0" fontId="32" fillId="4" borderId="0" xfId="0" applyFont="1" applyFill="1" applyAlignment="1">
      <alignment horizontal="center"/>
    </xf>
    <xf numFmtId="0" fontId="32" fillId="0" borderId="0" xfId="0" applyFont="1" applyAlignment="1">
      <alignment horizontal="center"/>
    </xf>
    <xf numFmtId="164" fontId="0" fillId="12" borderId="0" xfId="0" applyNumberFormat="1" applyFill="1" applyAlignment="1" applyProtection="1">
      <alignment horizontal="left"/>
      <protection locked="0"/>
    </xf>
    <xf numFmtId="164" fontId="0" fillId="12" borderId="5" xfId="0" applyNumberFormat="1" applyFill="1" applyBorder="1" applyAlignment="1" applyProtection="1">
      <alignment horizontal="left"/>
      <protection locked="0"/>
    </xf>
    <xf numFmtId="0" fontId="18" fillId="4" borderId="6" xfId="0" applyFont="1" applyFill="1" applyBorder="1"/>
    <xf numFmtId="165" fontId="18" fillId="4" borderId="6" xfId="0" applyNumberFormat="1" applyFont="1" applyFill="1" applyBorder="1" applyAlignment="1">
      <alignment horizontal="center"/>
    </xf>
    <xf numFmtId="0" fontId="18" fillId="4" borderId="6" xfId="0" applyFont="1" applyFill="1" applyBorder="1" applyAlignment="1">
      <alignment horizontal="center"/>
    </xf>
    <xf numFmtId="0" fontId="41" fillId="0" borderId="0" xfId="0" applyFont="1"/>
    <xf numFmtId="0" fontId="48" fillId="4" borderId="0" xfId="0" applyFont="1" applyFill="1"/>
    <xf numFmtId="0" fontId="45" fillId="4" borderId="0" xfId="0" applyFont="1" applyFill="1"/>
    <xf numFmtId="0" fontId="0" fillId="0" borderId="0" xfId="0" applyProtection="1">
      <protection locked="0"/>
    </xf>
    <xf numFmtId="0" fontId="0" fillId="0" borderId="5" xfId="0" applyBorder="1" applyProtection="1">
      <protection locked="0"/>
    </xf>
    <xf numFmtId="0" fontId="0" fillId="4" borderId="0" xfId="0" applyFill="1" applyProtection="1">
      <protection locked="0"/>
    </xf>
    <xf numFmtId="0" fontId="2" fillId="4" borderId="0" xfId="0" applyFont="1" applyFill="1" applyAlignment="1">
      <alignment horizontal="right"/>
    </xf>
    <xf numFmtId="0" fontId="18" fillId="4" borderId="0" xfId="0" applyFont="1" applyFill="1" applyAlignment="1">
      <alignment horizontal="center" wrapText="1"/>
    </xf>
    <xf numFmtId="0" fontId="1" fillId="4" borderId="0" xfId="0" applyFont="1" applyFill="1" applyAlignment="1">
      <alignment horizontal="center"/>
    </xf>
    <xf numFmtId="0" fontId="1" fillId="4" borderId="6" xfId="0" applyFont="1" applyFill="1" applyBorder="1"/>
    <xf numFmtId="165" fontId="18" fillId="4" borderId="6" xfId="0" applyNumberFormat="1" applyFont="1" applyFill="1" applyBorder="1" applyAlignment="1" applyProtection="1">
      <alignment horizontal="center"/>
      <protection locked="0"/>
    </xf>
    <xf numFmtId="0" fontId="0" fillId="4" borderId="6" xfId="0" applyFill="1" applyBorder="1"/>
    <xf numFmtId="0" fontId="1" fillId="4" borderId="6" xfId="0" applyFont="1" applyFill="1" applyBorder="1" applyAlignment="1">
      <alignment horizontal="center"/>
    </xf>
    <xf numFmtId="6" fontId="2" fillId="13" borderId="0" xfId="0" applyNumberFormat="1" applyFont="1" applyFill="1" applyAlignment="1">
      <alignment horizontal="center" vertical="center" wrapText="1"/>
    </xf>
    <xf numFmtId="0" fontId="45" fillId="0" borderId="0" xfId="0" applyFont="1" applyAlignment="1">
      <alignment horizontal="center" vertical="top" wrapText="1"/>
    </xf>
    <xf numFmtId="0" fontId="49" fillId="11" borderId="0" xfId="0" applyFont="1" applyFill="1" applyAlignment="1">
      <alignment horizontal="center" vertical="center" wrapText="1"/>
    </xf>
    <xf numFmtId="0" fontId="2" fillId="0" borderId="0" xfId="0" applyFont="1"/>
    <xf numFmtId="0" fontId="52" fillId="16" borderId="4" xfId="0" applyFont="1" applyFill="1" applyBorder="1" applyAlignment="1">
      <alignment horizontal="center" vertical="top" wrapText="1"/>
    </xf>
    <xf numFmtId="0" fontId="5" fillId="16" borderId="0" xfId="0" applyFont="1" applyFill="1" applyAlignment="1">
      <alignment horizontal="center" vertical="top"/>
    </xf>
    <xf numFmtId="0" fontId="5" fillId="16" borderId="5" xfId="0" applyFont="1" applyFill="1" applyBorder="1" applyAlignment="1">
      <alignment horizontal="center" vertical="top"/>
    </xf>
    <xf numFmtId="6" fontId="2" fillId="0" borderId="0" xfId="0" applyNumberFormat="1" applyFont="1" applyAlignment="1">
      <alignment horizontal="center"/>
    </xf>
    <xf numFmtId="0" fontId="0" fillId="0" borderId="0" xfId="0"/>
    <xf numFmtId="6" fontId="2" fillId="19" borderId="0" xfId="0" applyNumberFormat="1" applyFont="1" applyFill="1" applyAlignment="1">
      <alignment horizontal="center" vertical="center"/>
    </xf>
    <xf numFmtId="0" fontId="0" fillId="19" borderId="0" xfId="0" applyFill="1" applyAlignment="1">
      <alignment horizontal="center" vertical="center"/>
    </xf>
    <xf numFmtId="165" fontId="18" fillId="4" borderId="10" xfId="0" applyNumberFormat="1" applyFont="1" applyFill="1" applyBorder="1" applyAlignment="1">
      <alignment horizontal="center"/>
    </xf>
    <xf numFmtId="165" fontId="18" fillId="4" borderId="11" xfId="0" applyNumberFormat="1" applyFont="1" applyFill="1" applyBorder="1" applyAlignment="1">
      <alignment horizontal="center"/>
    </xf>
    <xf numFmtId="165" fontId="18" fillId="4" borderId="12" xfId="0" applyNumberFormat="1" applyFont="1" applyFill="1" applyBorder="1" applyAlignment="1">
      <alignment horizontal="center"/>
    </xf>
    <xf numFmtId="0" fontId="18" fillId="4" borderId="10" xfId="0" applyFont="1" applyFill="1" applyBorder="1" applyAlignment="1">
      <alignment horizontal="center"/>
    </xf>
    <xf numFmtId="0" fontId="18" fillId="4" borderId="11" xfId="0" applyFont="1" applyFill="1" applyBorder="1" applyAlignment="1">
      <alignment horizontal="center"/>
    </xf>
    <xf numFmtId="0" fontId="18" fillId="4" borderId="12" xfId="0" applyFont="1" applyFill="1" applyBorder="1" applyAlignment="1">
      <alignment horizontal="center"/>
    </xf>
    <xf numFmtId="0" fontId="0" fillId="4" borderId="5" xfId="0" applyFill="1" applyBorder="1" applyProtection="1">
      <protection locked="0"/>
    </xf>
    <xf numFmtId="6" fontId="45" fillId="0" borderId="0" xfId="0" applyNumberFormat="1" applyFont="1" applyAlignment="1">
      <alignment horizontal="center"/>
    </xf>
    <xf numFmtId="0" fontId="43" fillId="0" borderId="0" xfId="0" applyFont="1"/>
    <xf numFmtId="0" fontId="38" fillId="9" borderId="0" xfId="0" applyFont="1" applyFill="1" applyAlignment="1">
      <alignment horizontal="center" vertical="center" wrapText="1"/>
    </xf>
    <xf numFmtId="0" fontId="38" fillId="9" borderId="0" xfId="0" applyFont="1" applyFill="1" applyAlignment="1">
      <alignment horizontal="center" vertical="top"/>
    </xf>
    <xf numFmtId="0" fontId="0" fillId="0" borderId="0" xfId="0" applyAlignment="1">
      <alignment vertical="top"/>
    </xf>
    <xf numFmtId="0" fontId="53" fillId="0" borderId="17" xfId="3" applyBorder="1"/>
    <xf numFmtId="0" fontId="0" fillId="0" borderId="19" xfId="0" applyBorder="1"/>
    <xf numFmtId="0" fontId="0" fillId="0" borderId="18" xfId="0" applyBorder="1"/>
    <xf numFmtId="0" fontId="5" fillId="0" borderId="0" xfId="3" applyFont="1" applyProtection="1">
      <protection locked="0"/>
    </xf>
    <xf numFmtId="0" fontId="38" fillId="21" borderId="1" xfId="3" applyFont="1" applyFill="1" applyBorder="1" applyAlignment="1">
      <alignment horizontal="center" vertical="center" wrapText="1"/>
    </xf>
    <xf numFmtId="0" fontId="38" fillId="21" borderId="2" xfId="3" applyFont="1" applyFill="1" applyBorder="1" applyAlignment="1">
      <alignment horizontal="center" vertical="center" wrapText="1"/>
    </xf>
    <xf numFmtId="0" fontId="38" fillId="21" borderId="3" xfId="3" applyFont="1" applyFill="1" applyBorder="1" applyAlignment="1">
      <alignment horizontal="center" vertical="center" wrapText="1"/>
    </xf>
    <xf numFmtId="0" fontId="5" fillId="0" borderId="0" xfId="3" applyFont="1" applyAlignment="1">
      <alignment vertical="top" wrapText="1"/>
    </xf>
    <xf numFmtId="0" fontId="38" fillId="0" borderId="1" xfId="3"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38" fillId="0" borderId="4" xfId="3"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38" fillId="0" borderId="14" xfId="3" applyFont="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34" fillId="0" borderId="0" xfId="6" applyFont="1" applyAlignment="1">
      <alignment vertical="center" wrapText="1"/>
    </xf>
    <xf numFmtId="0" fontId="1" fillId="0" borderId="0" xfId="6" applyAlignment="1">
      <alignment wrapText="1"/>
    </xf>
    <xf numFmtId="0" fontId="76" fillId="0" borderId="0" xfId="7" applyFont="1" applyAlignment="1">
      <alignment horizontal="center" vertical="center"/>
    </xf>
    <xf numFmtId="0" fontId="77" fillId="0" borderId="0" xfId="7" applyFont="1" applyAlignment="1">
      <alignment horizontal="center"/>
    </xf>
    <xf numFmtId="0" fontId="78" fillId="0" borderId="0" xfId="7" applyFont="1" applyAlignment="1">
      <alignment horizontal="center" vertical="center" wrapText="1"/>
    </xf>
    <xf numFmtId="0" fontId="79" fillId="0" borderId="0" xfId="7" applyFont="1" applyAlignment="1">
      <alignment horizontal="center" wrapText="1"/>
    </xf>
    <xf numFmtId="0" fontId="80" fillId="0" borderId="0" xfId="7" applyFont="1" applyAlignment="1">
      <alignment horizontal="center" vertical="center"/>
    </xf>
    <xf numFmtId="0" fontId="1" fillId="0" borderId="0" xfId="6" applyAlignment="1">
      <alignment vertical="center" wrapText="1"/>
    </xf>
    <xf numFmtId="0" fontId="1" fillId="0" borderId="0" xfId="7" applyProtection="1">
      <protection locked="0"/>
    </xf>
    <xf numFmtId="0" fontId="82" fillId="0" borderId="0" xfId="7" applyFont="1" applyProtection="1">
      <protection locked="0"/>
    </xf>
    <xf numFmtId="0" fontId="71" fillId="0" borderId="0" xfId="6" applyFont="1"/>
    <xf numFmtId="0" fontId="83" fillId="0" borderId="0" xfId="7" applyFont="1" applyAlignment="1">
      <alignment horizontal="center" wrapText="1"/>
    </xf>
    <xf numFmtId="0" fontId="1" fillId="0" borderId="0" xfId="7"/>
    <xf numFmtId="0" fontId="49" fillId="26" borderId="17" xfId="3" applyFont="1" applyFill="1" applyBorder="1" applyAlignment="1">
      <alignment horizontal="center" vertical="center"/>
    </xf>
    <xf numFmtId="0" fontId="49" fillId="26" borderId="19" xfId="3" applyFont="1" applyFill="1" applyBorder="1" applyAlignment="1">
      <alignment horizontal="center" vertical="center"/>
    </xf>
    <xf numFmtId="0" fontId="54" fillId="4" borderId="32" xfId="3" applyFont="1" applyFill="1" applyBorder="1" applyAlignment="1">
      <alignment horizontal="center" vertical="center"/>
    </xf>
    <xf numFmtId="0" fontId="54" fillId="4" borderId="33" xfId="3" applyFont="1" applyFill="1" applyBorder="1" applyAlignment="1">
      <alignment horizontal="center" vertical="center"/>
    </xf>
    <xf numFmtId="0" fontId="59" fillId="22" borderId="37" xfId="4" applyFont="1" applyFill="1" applyBorder="1" applyAlignment="1">
      <alignment horizontal="center" wrapText="1" shrinkToFit="1"/>
    </xf>
    <xf numFmtId="0" fontId="59" fillId="22" borderId="41" xfId="4" applyFont="1" applyFill="1" applyBorder="1" applyAlignment="1">
      <alignment horizontal="center" wrapText="1" shrinkToFit="1"/>
    </xf>
    <xf numFmtId="0" fontId="57" fillId="22" borderId="9" xfId="3" applyFont="1" applyFill="1" applyBorder="1" applyAlignment="1">
      <alignment horizontal="center"/>
    </xf>
    <xf numFmtId="0" fontId="57" fillId="22" borderId="13" xfId="3" applyFont="1" applyFill="1" applyBorder="1" applyAlignment="1">
      <alignment horizontal="center"/>
    </xf>
    <xf numFmtId="0" fontId="60" fillId="22" borderId="9" xfId="4" applyFont="1" applyFill="1" applyBorder="1" applyAlignment="1">
      <alignment horizontal="center" vertical="center"/>
    </xf>
    <xf numFmtId="0" fontId="60" fillId="22" borderId="13" xfId="4" applyFont="1" applyFill="1" applyBorder="1" applyAlignment="1">
      <alignment horizontal="center" vertical="center"/>
    </xf>
    <xf numFmtId="0" fontId="49" fillId="11" borderId="0" xfId="2" applyFont="1" applyFill="1" applyAlignment="1">
      <alignment vertical="top" wrapText="1"/>
    </xf>
    <xf numFmtId="0" fontId="49" fillId="0" borderId="0" xfId="0" applyFont="1" applyAlignment="1">
      <alignment vertical="top" wrapText="1"/>
    </xf>
    <xf numFmtId="0" fontId="50" fillId="0" borderId="0" xfId="2" applyFont="1" applyAlignment="1">
      <alignment horizontal="center" vertical="center"/>
    </xf>
    <xf numFmtId="0" fontId="17" fillId="0" borderId="0" xfId="2" applyFont="1" applyAlignment="1">
      <alignment horizontal="center" vertical="center"/>
    </xf>
    <xf numFmtId="0" fontId="3" fillId="8" borderId="0" xfId="2" applyFont="1" applyFill="1" applyProtection="1">
      <protection locked="0"/>
    </xf>
    <xf numFmtId="0" fontId="18" fillId="8" borderId="0" xfId="2" applyFill="1" applyProtection="1">
      <protection locked="0"/>
    </xf>
    <xf numFmtId="0" fontId="25" fillId="3" borderId="0" xfId="2" applyFont="1" applyFill="1" applyProtection="1">
      <protection locked="0"/>
    </xf>
    <xf numFmtId="0" fontId="18" fillId="0" borderId="0" xfId="2" applyProtection="1">
      <protection locked="0"/>
    </xf>
    <xf numFmtId="0" fontId="49" fillId="11" borderId="0" xfId="2" applyFont="1" applyFill="1" applyAlignment="1">
      <alignment horizontal="center" vertical="center" wrapText="1"/>
    </xf>
    <xf numFmtId="0" fontId="0" fillId="0" borderId="0" xfId="0" applyAlignment="1">
      <alignment horizontal="center" vertical="center"/>
    </xf>
    <xf numFmtId="0" fontId="25" fillId="3" borderId="0" xfId="2" applyFont="1" applyFill="1" applyAlignment="1" applyProtection="1">
      <alignment horizontal="left"/>
      <protection locked="0"/>
    </xf>
    <xf numFmtId="0" fontId="18" fillId="0" borderId="0" xfId="2" applyAlignment="1" applyProtection="1">
      <alignment horizontal="left"/>
      <protection locked="0"/>
    </xf>
    <xf numFmtId="0" fontId="36" fillId="3" borderId="0" xfId="1" applyFont="1" applyFill="1" applyAlignment="1" applyProtection="1">
      <protection locked="0"/>
    </xf>
    <xf numFmtId="0" fontId="25" fillId="19" borderId="0" xfId="2" applyFont="1" applyFill="1" applyAlignment="1" applyProtection="1">
      <alignment horizontal="left"/>
      <protection locked="0"/>
    </xf>
    <xf numFmtId="0" fontId="0" fillId="0" borderId="0" xfId="0" applyAlignment="1">
      <alignment horizontal="left"/>
    </xf>
    <xf numFmtId="14" fontId="25" fillId="3" borderId="0" xfId="2" applyNumberFormat="1" applyFont="1" applyFill="1" applyAlignment="1" applyProtection="1">
      <alignment horizontal="left"/>
      <protection locked="0"/>
    </xf>
    <xf numFmtId="6" fontId="25" fillId="3" borderId="0" xfId="2" applyNumberFormat="1" applyFont="1" applyFill="1" applyAlignment="1" applyProtection="1">
      <alignment horizontal="left"/>
      <protection locked="0"/>
    </xf>
    <xf numFmtId="0" fontId="44"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justify" vertical="top" wrapText="1"/>
    </xf>
    <xf numFmtId="0" fontId="44" fillId="0" borderId="0" xfId="2" applyFont="1" applyAlignment="1">
      <alignment horizontal="center" vertical="center"/>
    </xf>
    <xf numFmtId="0" fontId="18" fillId="0" borderId="0" xfId="2" applyAlignment="1">
      <alignment horizontal="center" vertical="center"/>
    </xf>
    <xf numFmtId="0" fontId="40" fillId="0" borderId="0" xfId="2" applyFont="1" applyAlignment="1">
      <alignment vertical="center" wrapText="1"/>
    </xf>
    <xf numFmtId="0" fontId="18" fillId="0" borderId="0" xfId="2" applyAlignment="1">
      <alignment wrapText="1"/>
    </xf>
    <xf numFmtId="0" fontId="3" fillId="0" borderId="0" xfId="2" applyFont="1" applyAlignment="1" applyProtection="1">
      <alignment vertical="top" wrapText="1"/>
      <protection locked="0"/>
    </xf>
    <xf numFmtId="0" fontId="3" fillId="0" borderId="0" xfId="2" applyFont="1" applyAlignment="1">
      <alignment vertical="top" wrapText="1"/>
    </xf>
    <xf numFmtId="0" fontId="2" fillId="0" borderId="0" xfId="2" applyFont="1" applyAlignment="1">
      <alignment vertical="top" wrapText="1"/>
    </xf>
    <xf numFmtId="0" fontId="18" fillId="0" borderId="0" xfId="2" applyAlignment="1">
      <alignment vertical="top" wrapText="1"/>
    </xf>
    <xf numFmtId="0" fontId="18" fillId="0" borderId="24" xfId="2" applyBorder="1" applyAlignment="1" applyProtection="1">
      <alignment vertical="top" wrapText="1"/>
      <protection locked="0"/>
    </xf>
    <xf numFmtId="0" fontId="18" fillId="0" borderId="25" xfId="2" applyBorder="1" applyAlignment="1" applyProtection="1">
      <alignment vertical="top" wrapText="1"/>
      <protection locked="0"/>
    </xf>
    <xf numFmtId="0" fontId="18" fillId="0" borderId="26" xfId="2" applyBorder="1" applyAlignment="1" applyProtection="1">
      <alignment vertical="top" wrapText="1"/>
      <protection locked="0"/>
    </xf>
    <xf numFmtId="0" fontId="18" fillId="0" borderId="27" xfId="2" applyBorder="1" applyAlignment="1" applyProtection="1">
      <alignment vertical="top" wrapText="1"/>
      <protection locked="0"/>
    </xf>
    <xf numFmtId="0" fontId="18" fillId="0" borderId="0" xfId="2" applyAlignment="1" applyProtection="1">
      <alignment vertical="top" wrapText="1"/>
      <protection locked="0"/>
    </xf>
    <xf numFmtId="0" fontId="18" fillId="0" borderId="28" xfId="2" applyBorder="1" applyAlignment="1" applyProtection="1">
      <alignment vertical="top" wrapText="1"/>
      <protection locked="0"/>
    </xf>
    <xf numFmtId="0" fontId="18" fillId="0" borderId="29" xfId="2" applyBorder="1" applyAlignment="1" applyProtection="1">
      <alignment vertical="top" wrapText="1"/>
      <protection locked="0"/>
    </xf>
    <xf numFmtId="0" fontId="18" fillId="0" borderId="30" xfId="2" applyBorder="1" applyAlignment="1" applyProtection="1">
      <alignment vertical="top" wrapText="1"/>
      <protection locked="0"/>
    </xf>
    <xf numFmtId="0" fontId="18" fillId="0" borderId="31" xfId="2" applyBorder="1" applyAlignment="1" applyProtection="1">
      <alignment vertical="top" wrapText="1"/>
      <protection locked="0"/>
    </xf>
    <xf numFmtId="0" fontId="18" fillId="0" borderId="0" xfId="2" applyAlignment="1">
      <alignment vertical="center"/>
    </xf>
    <xf numFmtId="0" fontId="31" fillId="0" borderId="0" xfId="2" applyFont="1" applyAlignment="1">
      <alignment vertical="center" wrapText="1"/>
    </xf>
    <xf numFmtId="0" fontId="31" fillId="0" borderId="0" xfId="2" applyFont="1" applyAlignment="1">
      <alignment vertical="center"/>
    </xf>
    <xf numFmtId="0" fontId="18" fillId="0" borderId="0" xfId="2" applyAlignment="1">
      <alignment shrinkToFit="1"/>
    </xf>
    <xf numFmtId="0" fontId="18" fillId="0" borderId="0" xfId="2"/>
    <xf numFmtId="0" fontId="2" fillId="0" borderId="0" xfId="2" applyFont="1" applyAlignment="1">
      <alignment horizontal="left"/>
    </xf>
    <xf numFmtId="0" fontId="2" fillId="0" borderId="0" xfId="2" applyFont="1" applyAlignment="1" applyProtection="1">
      <alignment horizontal="left" vertical="top" wrapText="1"/>
      <protection locked="0"/>
    </xf>
    <xf numFmtId="0" fontId="0" fillId="0" borderId="0" xfId="0" applyAlignment="1">
      <alignment horizontal="left" vertical="top" wrapText="1"/>
    </xf>
    <xf numFmtId="0" fontId="31" fillId="0" borderId="0" xfId="2" applyFont="1"/>
    <xf numFmtId="0" fontId="5" fillId="0" borderId="0" xfId="2" applyFont="1"/>
    <xf numFmtId="0" fontId="2" fillId="0" borderId="0" xfId="2" applyFont="1"/>
  </cellXfs>
  <cellStyles count="8">
    <cellStyle name="Lien hypertexte" xfId="1" builtinId="8"/>
    <cellStyle name="Normal" xfId="0" builtinId="0"/>
    <cellStyle name="Normal 2" xfId="2" xr:uid="{00000000-0005-0000-0000-000002000000}"/>
    <cellStyle name="Normal 2 2" xfId="7" xr:uid="{00000000-0005-0000-0000-000003000000}"/>
    <cellStyle name="Normal 3" xfId="3" xr:uid="{00000000-0005-0000-0000-000004000000}"/>
    <cellStyle name="Normal 3 2" xfId="6" xr:uid="{00000000-0005-0000-0000-000005000000}"/>
    <cellStyle name="Normal_technicité" xfId="4" xr:uid="{00000000-0005-0000-0000-000006000000}"/>
    <cellStyle name="Pourcentage 2" xfId="5" xr:uid="{00000000-0005-0000-0000-000007000000}"/>
  </cellStyles>
  <dxfs count="0"/>
  <tableStyles count="0" defaultTableStyle="TableStyleMedium9" defaultPivotStyle="PivotStyleLight16"/>
  <colors>
    <mruColors>
      <color rgb="FFFFFF99"/>
      <color rgb="FF99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emf"/><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11.emf"/><Relationship Id="rId4"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10.png"/><Relationship Id="rId1" Type="http://schemas.openxmlformats.org/officeDocument/2006/relationships/image" Target="../media/image9.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xdr:row>
      <xdr:rowOff>47625</xdr:rowOff>
    </xdr:from>
    <xdr:to>
      <xdr:col>2</xdr:col>
      <xdr:colOff>1019175</xdr:colOff>
      <xdr:row>2</xdr:row>
      <xdr:rowOff>0</xdr:rowOff>
    </xdr:to>
    <xdr:pic>
      <xdr:nvPicPr>
        <xdr:cNvPr id="3110" name="Image 3">
          <a:extLst>
            <a:ext uri="{FF2B5EF4-FFF2-40B4-BE49-F238E27FC236}">
              <a16:creationId xmlns:a16="http://schemas.microsoft.com/office/drawing/2014/main" id="{00000000-0008-0000-0000-00002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219075"/>
          <a:ext cx="14954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220980</xdr:colOff>
      <xdr:row>17</xdr:row>
      <xdr:rowOff>68580</xdr:rowOff>
    </xdr:from>
    <xdr:to>
      <xdr:col>4</xdr:col>
      <xdr:colOff>617220</xdr:colOff>
      <xdr:row>17</xdr:row>
      <xdr:rowOff>114299</xdr:rowOff>
    </xdr:to>
    <xdr:sp macro="" textlink="">
      <xdr:nvSpPr>
        <xdr:cNvPr id="3" name="Flèche droite 2">
          <a:extLst>
            <a:ext uri="{FF2B5EF4-FFF2-40B4-BE49-F238E27FC236}">
              <a16:creationId xmlns:a16="http://schemas.microsoft.com/office/drawing/2014/main" id="{00000000-0008-0000-0000-000003000000}"/>
            </a:ext>
          </a:extLst>
        </xdr:cNvPr>
        <xdr:cNvSpPr/>
      </xdr:nvSpPr>
      <xdr:spPr>
        <a:xfrm>
          <a:off x="5326380" y="4968240"/>
          <a:ext cx="3962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213360</xdr:colOff>
      <xdr:row>18</xdr:row>
      <xdr:rowOff>83820</xdr:rowOff>
    </xdr:from>
    <xdr:to>
      <xdr:col>4</xdr:col>
      <xdr:colOff>609600</xdr:colOff>
      <xdr:row>18</xdr:row>
      <xdr:rowOff>129539</xdr:rowOff>
    </xdr:to>
    <xdr:sp macro="" textlink="">
      <xdr:nvSpPr>
        <xdr:cNvPr id="5" name="Flèche droite 4">
          <a:extLst>
            <a:ext uri="{FF2B5EF4-FFF2-40B4-BE49-F238E27FC236}">
              <a16:creationId xmlns:a16="http://schemas.microsoft.com/office/drawing/2014/main" id="{00000000-0008-0000-0000-000005000000}"/>
            </a:ext>
          </a:extLst>
        </xdr:cNvPr>
        <xdr:cNvSpPr/>
      </xdr:nvSpPr>
      <xdr:spPr>
        <a:xfrm>
          <a:off x="5318760" y="5151120"/>
          <a:ext cx="3962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220980</xdr:colOff>
      <xdr:row>19</xdr:row>
      <xdr:rowOff>83820</xdr:rowOff>
    </xdr:from>
    <xdr:to>
      <xdr:col>4</xdr:col>
      <xdr:colOff>617220</xdr:colOff>
      <xdr:row>19</xdr:row>
      <xdr:rowOff>129539</xdr:rowOff>
    </xdr:to>
    <xdr:sp macro="" textlink="">
      <xdr:nvSpPr>
        <xdr:cNvPr id="6" name="Flèche droite 5">
          <a:extLst>
            <a:ext uri="{FF2B5EF4-FFF2-40B4-BE49-F238E27FC236}">
              <a16:creationId xmlns:a16="http://schemas.microsoft.com/office/drawing/2014/main" id="{00000000-0008-0000-0000-000006000000}"/>
            </a:ext>
          </a:extLst>
        </xdr:cNvPr>
        <xdr:cNvSpPr/>
      </xdr:nvSpPr>
      <xdr:spPr>
        <a:xfrm>
          <a:off x="5326380" y="5318760"/>
          <a:ext cx="3962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213360</xdr:colOff>
      <xdr:row>20</xdr:row>
      <xdr:rowOff>60960</xdr:rowOff>
    </xdr:from>
    <xdr:to>
      <xdr:col>4</xdr:col>
      <xdr:colOff>609600</xdr:colOff>
      <xdr:row>20</xdr:row>
      <xdr:rowOff>106679</xdr:rowOff>
    </xdr:to>
    <xdr:sp macro="" textlink="">
      <xdr:nvSpPr>
        <xdr:cNvPr id="7" name="Flèche droite 6">
          <a:extLst>
            <a:ext uri="{FF2B5EF4-FFF2-40B4-BE49-F238E27FC236}">
              <a16:creationId xmlns:a16="http://schemas.microsoft.com/office/drawing/2014/main" id="{00000000-0008-0000-0000-000007000000}"/>
            </a:ext>
          </a:extLst>
        </xdr:cNvPr>
        <xdr:cNvSpPr/>
      </xdr:nvSpPr>
      <xdr:spPr>
        <a:xfrm>
          <a:off x="5318760" y="5463540"/>
          <a:ext cx="3962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213360</xdr:colOff>
      <xdr:row>21</xdr:row>
      <xdr:rowOff>68580</xdr:rowOff>
    </xdr:from>
    <xdr:to>
      <xdr:col>4</xdr:col>
      <xdr:colOff>609600</xdr:colOff>
      <xdr:row>21</xdr:row>
      <xdr:rowOff>114299</xdr:rowOff>
    </xdr:to>
    <xdr:sp macro="" textlink="">
      <xdr:nvSpPr>
        <xdr:cNvPr id="8" name="Flèche droite 7">
          <a:extLst>
            <a:ext uri="{FF2B5EF4-FFF2-40B4-BE49-F238E27FC236}">
              <a16:creationId xmlns:a16="http://schemas.microsoft.com/office/drawing/2014/main" id="{00000000-0008-0000-0000-000008000000}"/>
            </a:ext>
          </a:extLst>
        </xdr:cNvPr>
        <xdr:cNvSpPr/>
      </xdr:nvSpPr>
      <xdr:spPr>
        <a:xfrm>
          <a:off x="5318760" y="5638800"/>
          <a:ext cx="3962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371475</xdr:colOff>
      <xdr:row>50</xdr:row>
      <xdr:rowOff>133350</xdr:rowOff>
    </xdr:from>
    <xdr:to>
      <xdr:col>7</xdr:col>
      <xdr:colOff>161925</xdr:colOff>
      <xdr:row>54</xdr:row>
      <xdr:rowOff>114300</xdr:rowOff>
    </xdr:to>
    <xdr:pic>
      <xdr:nvPicPr>
        <xdr:cNvPr id="7369" name="Image 10">
          <a:extLst>
            <a:ext uri="{FF2B5EF4-FFF2-40B4-BE49-F238E27FC236}">
              <a16:creationId xmlns:a16="http://schemas.microsoft.com/office/drawing/2014/main" id="{00000000-0008-0000-0C00-0000C9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238224">
          <a:off x="4048125" y="9067800"/>
          <a:ext cx="13144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2</xdr:row>
      <xdr:rowOff>9525</xdr:rowOff>
    </xdr:from>
    <xdr:to>
      <xdr:col>3</xdr:col>
      <xdr:colOff>371475</xdr:colOff>
      <xdr:row>5</xdr:row>
      <xdr:rowOff>142875</xdr:rowOff>
    </xdr:to>
    <xdr:pic>
      <xdr:nvPicPr>
        <xdr:cNvPr id="7370" name="Image 1">
          <a:extLst>
            <a:ext uri="{FF2B5EF4-FFF2-40B4-BE49-F238E27FC236}">
              <a16:creationId xmlns:a16="http://schemas.microsoft.com/office/drawing/2014/main" id="{00000000-0008-0000-0C00-0000CA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333375"/>
          <a:ext cx="16764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733425</xdr:colOff>
      <xdr:row>47</xdr:row>
      <xdr:rowOff>28575</xdr:rowOff>
    </xdr:from>
    <xdr:to>
      <xdr:col>8</xdr:col>
      <xdr:colOff>609600</xdr:colOff>
      <xdr:row>54</xdr:row>
      <xdr:rowOff>47625</xdr:rowOff>
    </xdr:to>
    <xdr:pic>
      <xdr:nvPicPr>
        <xdr:cNvPr id="7371" name="Picture 25">
          <a:extLst>
            <a:ext uri="{FF2B5EF4-FFF2-40B4-BE49-F238E27FC236}">
              <a16:creationId xmlns:a16="http://schemas.microsoft.com/office/drawing/2014/main" id="{00000000-0008-0000-0C00-0000CB1C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72075" y="8505825"/>
          <a:ext cx="14001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0</xdr:row>
      <xdr:rowOff>0</xdr:rowOff>
    </xdr:from>
    <xdr:to>
      <xdr:col>12</xdr:col>
      <xdr:colOff>57150</xdr:colOff>
      <xdr:row>65</xdr:row>
      <xdr:rowOff>28575</xdr:rowOff>
    </xdr:to>
    <xdr:sp macro="" textlink="">
      <xdr:nvSpPr>
        <xdr:cNvPr id="7372" name="Rectangle 4">
          <a:extLst>
            <a:ext uri="{FF2B5EF4-FFF2-40B4-BE49-F238E27FC236}">
              <a16:creationId xmlns:a16="http://schemas.microsoft.com/office/drawing/2014/main" id="{00000000-0008-0000-0C00-0000CC1C0000}"/>
            </a:ext>
          </a:extLst>
        </xdr:cNvPr>
        <xdr:cNvSpPr>
          <a:spLocks noChangeArrowheads="1"/>
        </xdr:cNvSpPr>
      </xdr:nvSpPr>
      <xdr:spPr bwMode="auto">
        <a:xfrm>
          <a:off x="180975" y="0"/>
          <a:ext cx="8886825" cy="11487150"/>
        </a:xfrm>
        <a:prstGeom prst="rect">
          <a:avLst/>
        </a:prstGeom>
        <a:solidFill>
          <a:srgbClr val="00B0F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190500</xdr:colOff>
      <xdr:row>42</xdr:row>
      <xdr:rowOff>19050</xdr:rowOff>
    </xdr:from>
    <xdr:to>
      <xdr:col>7</xdr:col>
      <xdr:colOff>752475</xdr:colOff>
      <xdr:row>45</xdr:row>
      <xdr:rowOff>152400</xdr:rowOff>
    </xdr:to>
    <xdr:pic>
      <xdr:nvPicPr>
        <xdr:cNvPr id="8643" name="Image 10">
          <a:extLst>
            <a:ext uri="{FF2B5EF4-FFF2-40B4-BE49-F238E27FC236}">
              <a16:creationId xmlns:a16="http://schemas.microsoft.com/office/drawing/2014/main" id="{00000000-0008-0000-0D00-0000C3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238224">
          <a:off x="4972050" y="7943850"/>
          <a:ext cx="13239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49</xdr:row>
      <xdr:rowOff>57150</xdr:rowOff>
    </xdr:from>
    <xdr:to>
      <xdr:col>8</xdr:col>
      <xdr:colOff>533400</xdr:colOff>
      <xdr:row>51</xdr:row>
      <xdr:rowOff>57150</xdr:rowOff>
    </xdr:to>
    <xdr:pic>
      <xdr:nvPicPr>
        <xdr:cNvPr id="8644" name="Picture 6">
          <a:extLst>
            <a:ext uri="{FF2B5EF4-FFF2-40B4-BE49-F238E27FC236}">
              <a16:creationId xmlns:a16="http://schemas.microsoft.com/office/drawing/2014/main" id="{00000000-0008-0000-0D00-0000C42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0225" y="9182100"/>
          <a:ext cx="12287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49</xdr:row>
      <xdr:rowOff>47625</xdr:rowOff>
    </xdr:from>
    <xdr:to>
      <xdr:col>1</xdr:col>
      <xdr:colOff>542925</xdr:colOff>
      <xdr:row>51</xdr:row>
      <xdr:rowOff>85725</xdr:rowOff>
    </xdr:to>
    <xdr:grpSp>
      <xdr:nvGrpSpPr>
        <xdr:cNvPr id="8645" name="Group 2">
          <a:extLst>
            <a:ext uri="{FF2B5EF4-FFF2-40B4-BE49-F238E27FC236}">
              <a16:creationId xmlns:a16="http://schemas.microsoft.com/office/drawing/2014/main" id="{00000000-0008-0000-0D00-0000C5210000}"/>
            </a:ext>
          </a:extLst>
        </xdr:cNvPr>
        <xdr:cNvGrpSpPr>
          <a:grpSpLocks/>
        </xdr:cNvGrpSpPr>
      </xdr:nvGrpSpPr>
      <xdr:grpSpPr bwMode="auto">
        <a:xfrm>
          <a:off x="918210" y="9222105"/>
          <a:ext cx="409575" cy="373380"/>
          <a:chOff x="616" y="14226"/>
          <a:chExt cx="988" cy="857"/>
        </a:xfrm>
      </xdr:grpSpPr>
      <xdr:sp macro="" textlink="">
        <xdr:nvSpPr>
          <xdr:cNvPr id="8650" name="Oval 3">
            <a:extLst>
              <a:ext uri="{FF2B5EF4-FFF2-40B4-BE49-F238E27FC236}">
                <a16:creationId xmlns:a16="http://schemas.microsoft.com/office/drawing/2014/main" id="{00000000-0008-0000-0D00-0000CA210000}"/>
              </a:ext>
            </a:extLst>
          </xdr:cNvPr>
          <xdr:cNvSpPr>
            <a:spLocks noChangeArrowheads="1"/>
          </xdr:cNvSpPr>
        </xdr:nvSpPr>
        <xdr:spPr bwMode="auto">
          <a:xfrm>
            <a:off x="616" y="14226"/>
            <a:ext cx="988" cy="857"/>
          </a:xfrm>
          <a:prstGeom prst="ellipse">
            <a:avLst/>
          </a:prstGeom>
          <a:solidFill>
            <a:srgbClr val="FFC000"/>
          </a:solidFill>
          <a:ln w="9525">
            <a:solidFill>
              <a:srgbClr val="FFC000"/>
            </a:solidFill>
            <a:round/>
            <a:headEnd/>
            <a:tailEnd/>
          </a:ln>
        </xdr:spPr>
      </xdr:sp>
      <xdr:sp macro="" textlink="">
        <xdr:nvSpPr>
          <xdr:cNvPr id="8651" name="AutoShape 4">
            <a:extLst>
              <a:ext uri="{FF2B5EF4-FFF2-40B4-BE49-F238E27FC236}">
                <a16:creationId xmlns:a16="http://schemas.microsoft.com/office/drawing/2014/main" id="{00000000-0008-0000-0D00-0000CB210000}"/>
              </a:ext>
            </a:extLst>
          </xdr:cNvPr>
          <xdr:cNvSpPr>
            <a:spLocks noChangeArrowheads="1"/>
          </xdr:cNvSpPr>
        </xdr:nvSpPr>
        <xdr:spPr bwMode="auto">
          <a:xfrm>
            <a:off x="720" y="14233"/>
            <a:ext cx="780" cy="705"/>
          </a:xfrm>
          <a:prstGeom prst="triangle">
            <a:avLst>
              <a:gd name="adj" fmla="val 50000"/>
            </a:avLst>
          </a:prstGeom>
          <a:solidFill>
            <a:srgbClr val="1F497D"/>
          </a:solidFill>
          <a:ln w="9525">
            <a:solidFill>
              <a:srgbClr val="1F497D"/>
            </a:solidFill>
            <a:miter lim="800000"/>
            <a:headEnd/>
            <a:tailEnd/>
          </a:ln>
        </xdr:spPr>
      </xdr:sp>
    </xdr:grpSp>
    <xdr:clientData/>
  </xdr:twoCellAnchor>
  <xdr:twoCellAnchor>
    <xdr:from>
      <xdr:col>1</xdr:col>
      <xdr:colOff>588616</xdr:colOff>
      <xdr:row>49</xdr:row>
      <xdr:rowOff>9525</xdr:rowOff>
    </xdr:from>
    <xdr:to>
      <xdr:col>7</xdr:col>
      <xdr:colOff>150439</xdr:colOff>
      <xdr:row>53</xdr:row>
      <xdr:rowOff>19050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1358236" y="9134475"/>
          <a:ext cx="4347224" cy="657225"/>
        </a:xfrm>
        <a:prstGeom prst="rect">
          <a:avLst/>
        </a:prstGeom>
        <a:noFill/>
        <a:ln w="9525">
          <a:noFill/>
          <a:miter lim="800000"/>
          <a:headEnd/>
          <a:tailEnd/>
        </a:ln>
      </xdr:spPr>
      <xdr:txBody>
        <a:bodyPr vertOverflow="clip" wrap="square" lIns="91440" tIns="45720" rIns="91440" bIns="45720" anchor="t" upright="1"/>
        <a:lstStyle/>
        <a:p>
          <a:pPr algn="l" rtl="0">
            <a:lnSpc>
              <a:spcPts val="1200"/>
            </a:lnSpc>
            <a:defRPr sz="1000"/>
          </a:pPr>
          <a:r>
            <a:rPr lang="fr-FR" sz="1100" b="1" i="0" u="none" strike="noStrike" baseline="0">
              <a:solidFill>
                <a:srgbClr val="000000"/>
              </a:solidFill>
              <a:latin typeface="Calibri"/>
            </a:rPr>
            <a:t>Affilié à la Fédération Nationale des Métiers de la Natation et du Sport</a:t>
          </a:r>
        </a:p>
        <a:p>
          <a:pPr algn="l" rtl="0">
            <a:lnSpc>
              <a:spcPts val="1200"/>
            </a:lnSpc>
            <a:defRPr sz="1000"/>
          </a:pPr>
          <a:r>
            <a:rPr lang="fr-FR" sz="1100" b="1" i="0" u="none" strike="noStrike" baseline="0">
              <a:solidFill>
                <a:srgbClr val="000000"/>
              </a:solidFill>
              <a:latin typeface="Calibri"/>
            </a:rPr>
            <a:t>Organisme professionnel agréé de Sécurité Civile</a:t>
          </a:r>
        </a:p>
        <a:p>
          <a:pPr algn="l" rtl="0">
            <a:lnSpc>
              <a:spcPts val="1100"/>
            </a:lnSpc>
            <a:defRPr sz="1000"/>
          </a:pPr>
          <a:endParaRPr lang="fr-FR" sz="1100" b="1" i="0" u="none" strike="noStrike" baseline="0">
            <a:solidFill>
              <a:srgbClr val="000000"/>
            </a:solidFill>
            <a:latin typeface="Calibri"/>
          </a:endParaRPr>
        </a:p>
      </xdr:txBody>
    </xdr:sp>
    <xdr:clientData/>
  </xdr:twoCellAnchor>
  <xdr:twoCellAnchor>
    <xdr:from>
      <xdr:col>3</xdr:col>
      <xdr:colOff>533400</xdr:colOff>
      <xdr:row>43</xdr:row>
      <xdr:rowOff>9525</xdr:rowOff>
    </xdr:from>
    <xdr:to>
      <xdr:col>5</xdr:col>
      <xdr:colOff>133350</xdr:colOff>
      <xdr:row>48</xdr:row>
      <xdr:rowOff>57150</xdr:rowOff>
    </xdr:to>
    <xdr:pic>
      <xdr:nvPicPr>
        <xdr:cNvPr id="8647" name="Picture 61">
          <a:extLst>
            <a:ext uri="{FF2B5EF4-FFF2-40B4-BE49-F238E27FC236}">
              <a16:creationId xmlns:a16="http://schemas.microsoft.com/office/drawing/2014/main" id="{00000000-0008-0000-0D00-0000C721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95600" y="8134350"/>
          <a:ext cx="1133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514350</xdr:colOff>
      <xdr:row>3</xdr:row>
      <xdr:rowOff>19050</xdr:rowOff>
    </xdr:from>
    <xdr:to>
      <xdr:col>12</xdr:col>
      <xdr:colOff>752475</xdr:colOff>
      <xdr:row>54</xdr:row>
      <xdr:rowOff>152400</xdr:rowOff>
    </xdr:to>
    <xdr:sp macro="" textlink="">
      <xdr:nvSpPr>
        <xdr:cNvPr id="8648" name="Rectangle 5">
          <a:extLst>
            <a:ext uri="{FF2B5EF4-FFF2-40B4-BE49-F238E27FC236}">
              <a16:creationId xmlns:a16="http://schemas.microsoft.com/office/drawing/2014/main" id="{00000000-0008-0000-0D00-0000C8210000}"/>
            </a:ext>
          </a:extLst>
        </xdr:cNvPr>
        <xdr:cNvSpPr>
          <a:spLocks noChangeArrowheads="1"/>
        </xdr:cNvSpPr>
      </xdr:nvSpPr>
      <xdr:spPr bwMode="auto">
        <a:xfrm>
          <a:off x="514350" y="504825"/>
          <a:ext cx="8829675" cy="9582150"/>
        </a:xfrm>
        <a:prstGeom prst="rect">
          <a:avLst/>
        </a:prstGeom>
        <a:solidFill>
          <a:srgbClr val="00B0F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123825</xdr:colOff>
      <xdr:row>2</xdr:row>
      <xdr:rowOff>28575</xdr:rowOff>
    </xdr:from>
    <xdr:to>
      <xdr:col>3</xdr:col>
      <xdr:colOff>104775</xdr:colOff>
      <xdr:row>6</xdr:row>
      <xdr:rowOff>19050</xdr:rowOff>
    </xdr:to>
    <xdr:pic>
      <xdr:nvPicPr>
        <xdr:cNvPr id="8649" name="Image 9">
          <a:extLst>
            <a:ext uri="{FF2B5EF4-FFF2-40B4-BE49-F238E27FC236}">
              <a16:creationId xmlns:a16="http://schemas.microsoft.com/office/drawing/2014/main" id="{00000000-0008-0000-0D00-0000C92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352425"/>
          <a:ext cx="1581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24</xdr:row>
      <xdr:rowOff>104774</xdr:rowOff>
    </xdr:from>
    <xdr:to>
      <xdr:col>20</xdr:col>
      <xdr:colOff>215278</xdr:colOff>
      <xdr:row>42</xdr:row>
      <xdr:rowOff>148616</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8696325" y="4095749"/>
          <a:ext cx="3086100" cy="26193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b="1">
              <a:solidFill>
                <a:schemeClr val="bg1"/>
              </a:solidFill>
            </a:rPr>
            <a:t>Attention à Fessenheim, la salle du Centre de Formation est transplanté à l'Ecole Arc en Ciel, rue des Seigneurs la durée des travaux de réhabilitation de ces locaux habituels.</a:t>
          </a:r>
        </a:p>
      </xdr:txBody>
    </xdr:sp>
    <xdr:clientData/>
  </xdr:twoCellAnchor>
  <xdr:twoCellAnchor>
    <xdr:from>
      <xdr:col>2</xdr:col>
      <xdr:colOff>308610</xdr:colOff>
      <xdr:row>55</xdr:row>
      <xdr:rowOff>85725</xdr:rowOff>
    </xdr:from>
    <xdr:to>
      <xdr:col>2</xdr:col>
      <xdr:colOff>476608</xdr:colOff>
      <xdr:row>55</xdr:row>
      <xdr:rowOff>247650</xdr:rowOff>
    </xdr:to>
    <xdr:sp macro="" textlink="">
      <xdr:nvSpPr>
        <xdr:cNvPr id="2" name="Flèche droite 1">
          <a:extLst>
            <a:ext uri="{FF2B5EF4-FFF2-40B4-BE49-F238E27FC236}">
              <a16:creationId xmlns:a16="http://schemas.microsoft.com/office/drawing/2014/main" id="{00000000-0008-0000-0200-000002000000}"/>
            </a:ext>
          </a:extLst>
        </xdr:cNvPr>
        <xdr:cNvSpPr/>
      </xdr:nvSpPr>
      <xdr:spPr>
        <a:xfrm>
          <a:off x="2937510" y="8629650"/>
          <a:ext cx="167998"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editAs="oneCell">
    <xdr:from>
      <xdr:col>1</xdr:col>
      <xdr:colOff>57150</xdr:colOff>
      <xdr:row>4</xdr:row>
      <xdr:rowOff>19050</xdr:rowOff>
    </xdr:from>
    <xdr:to>
      <xdr:col>15</xdr:col>
      <xdr:colOff>3851</xdr:colOff>
      <xdr:row>6</xdr:row>
      <xdr:rowOff>151697</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t="10647"/>
        <a:stretch/>
      </xdr:blipFill>
      <xdr:spPr>
        <a:xfrm>
          <a:off x="2438400" y="676275"/>
          <a:ext cx="5937926" cy="799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83820</xdr:rowOff>
    </xdr:from>
    <xdr:to>
      <xdr:col>1</xdr:col>
      <xdr:colOff>3192780</xdr:colOff>
      <xdr:row>2</xdr:row>
      <xdr:rowOff>53340</xdr:rowOff>
    </xdr:to>
    <xdr:pic>
      <xdr:nvPicPr>
        <xdr:cNvPr id="4" name="Imag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 y="259080"/>
          <a:ext cx="3116580" cy="1150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2804160</xdr:colOff>
      <xdr:row>1</xdr:row>
      <xdr:rowOff>220980</xdr:rowOff>
    </xdr:from>
    <xdr:to>
      <xdr:col>3</xdr:col>
      <xdr:colOff>640080</xdr:colOff>
      <xdr:row>1</xdr:row>
      <xdr:rowOff>1059180</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3589020" y="396240"/>
          <a:ext cx="3116580" cy="83820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400" b="1"/>
            <a:t>BILAN</a:t>
          </a:r>
          <a:r>
            <a:rPr lang="fr-FR" sz="2400" b="1" baseline="0"/>
            <a:t> DE COMPETENCES</a:t>
          </a:r>
          <a:endParaRPr lang="fr-FR" sz="24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354654</xdr:colOff>
      <xdr:row>43</xdr:row>
      <xdr:rowOff>81064</xdr:rowOff>
    </xdr:from>
    <xdr:to>
      <xdr:col>9</xdr:col>
      <xdr:colOff>88213</xdr:colOff>
      <xdr:row>45</xdr:row>
      <xdr:rowOff>155570</xdr:rowOff>
    </xdr:to>
    <xdr:pic>
      <xdr:nvPicPr>
        <xdr:cNvPr id="2" name="Image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493" b="23399"/>
        <a:stretch/>
      </xdr:blipFill>
      <xdr:spPr bwMode="auto">
        <a:xfrm>
          <a:off x="5126679" y="10520464"/>
          <a:ext cx="1648084" cy="398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151994</xdr:colOff>
      <xdr:row>37</xdr:row>
      <xdr:rowOff>60798</xdr:rowOff>
    </xdr:from>
    <xdr:to>
      <xdr:col>14</xdr:col>
      <xdr:colOff>131728</xdr:colOff>
      <xdr:row>40</xdr:row>
      <xdr:rowOff>20266</xdr:rowOff>
    </xdr:to>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3047594" y="9414348"/>
          <a:ext cx="5666159" cy="530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chemeClr val="dk1"/>
              </a:solidFill>
              <a:effectLst/>
              <a:latin typeface="+mn-lt"/>
              <a:ea typeface="+mn-ea"/>
              <a:cs typeface="+mn-cs"/>
            </a:rPr>
            <a:t>CFMNS 68</a:t>
          </a:r>
          <a:r>
            <a:rPr lang="fr-FR" sz="1100" i="1">
              <a:solidFill>
                <a:schemeClr val="dk1"/>
              </a:solidFill>
              <a:effectLst/>
              <a:latin typeface="+mn-lt"/>
              <a:ea typeface="+mn-ea"/>
              <a:cs typeface="+mn-cs"/>
            </a:rPr>
            <a:t> -  69a Rue de la Libération  68740 FESSENHEIM</a:t>
          </a:r>
          <a:endParaRPr lang="fr-FR" sz="1100">
            <a:solidFill>
              <a:schemeClr val="dk1"/>
            </a:solidFill>
            <a:effectLst/>
            <a:latin typeface="+mn-lt"/>
            <a:ea typeface="+mn-ea"/>
            <a:cs typeface="+mn-cs"/>
          </a:endParaRPr>
        </a:p>
        <a:p>
          <a:r>
            <a:rPr lang="fr-FR" sz="1100" i="1">
              <a:solidFill>
                <a:schemeClr val="dk1"/>
              </a:solidFill>
              <a:effectLst/>
              <a:latin typeface="+mn-lt"/>
              <a:ea typeface="+mn-ea"/>
              <a:cs typeface="+mn-cs"/>
            </a:rPr>
            <a:t>                          </a:t>
          </a:r>
          <a:r>
            <a:rPr lang="fr-FR" sz="1100" i="1">
              <a:solidFill>
                <a:schemeClr val="dk1"/>
              </a:solidFill>
              <a:effectLst/>
              <a:latin typeface="+mn-lt"/>
              <a:ea typeface="+mn-ea"/>
              <a:cs typeface="+mn-cs"/>
              <a:sym typeface="Wingdings" panose="05000000000000000000" pitchFamily="2" charset="2"/>
            </a:rPr>
            <a:t></a:t>
          </a:r>
          <a:r>
            <a:rPr lang="fr-FR" sz="1100" i="1">
              <a:solidFill>
                <a:schemeClr val="dk1"/>
              </a:solidFill>
              <a:effectLst/>
              <a:latin typeface="+mn-lt"/>
              <a:ea typeface="+mn-ea"/>
              <a:cs typeface="+mn-cs"/>
            </a:rPr>
            <a:t> : 06 19 71 87 67      </a:t>
          </a:r>
          <a:r>
            <a:rPr lang="fr-FR" sz="1100" b="1" i="1">
              <a:solidFill>
                <a:schemeClr val="dk1"/>
              </a:solidFill>
              <a:effectLst/>
              <a:latin typeface="+mn-lt"/>
              <a:ea typeface="+mn-ea"/>
              <a:cs typeface="+mn-cs"/>
            </a:rPr>
            <a:t>@</a:t>
          </a:r>
          <a:r>
            <a:rPr lang="fr-FR" sz="1100" i="1">
              <a:solidFill>
                <a:schemeClr val="dk1"/>
              </a:solidFill>
              <a:effectLst/>
              <a:latin typeface="+mn-lt"/>
              <a:ea typeface="+mn-ea"/>
              <a:cs typeface="+mn-cs"/>
            </a:rPr>
            <a:t> : </a:t>
          </a:r>
          <a:r>
            <a:rPr lang="fr-FR" sz="1100" i="1" u="sng">
              <a:solidFill>
                <a:schemeClr val="dk1"/>
              </a:solidFill>
              <a:effectLst/>
              <a:latin typeface="+mn-lt"/>
              <a:ea typeface="+mn-ea"/>
              <a:cs typeface="+mn-cs"/>
              <a:hlinkClick xmlns:r="http://schemas.openxmlformats.org/officeDocument/2006/relationships" r:id=""/>
            </a:rPr>
            <a:t>formation@cfmns68.fr</a:t>
          </a:r>
          <a:r>
            <a:rPr lang="fr-FR" sz="1100" i="1">
              <a:solidFill>
                <a:schemeClr val="dk1"/>
              </a:solidFill>
              <a:effectLst/>
              <a:latin typeface="+mn-lt"/>
              <a:ea typeface="+mn-ea"/>
              <a:cs typeface="+mn-cs"/>
            </a:rPr>
            <a:t>   </a:t>
          </a:r>
          <a:r>
            <a:rPr lang="fr-FR" sz="1100" b="1" i="1">
              <a:solidFill>
                <a:schemeClr val="dk1"/>
              </a:solidFill>
              <a:effectLst/>
              <a:latin typeface="+mn-lt"/>
              <a:ea typeface="+mn-ea"/>
              <a:cs typeface="+mn-cs"/>
              <a:sym typeface="Wingdings" panose="05000000000000000000" pitchFamily="2" charset="2"/>
            </a:rPr>
            <a:t></a:t>
          </a:r>
          <a:r>
            <a:rPr lang="fr-FR" sz="1100" b="1" i="1">
              <a:solidFill>
                <a:schemeClr val="dk1"/>
              </a:solidFill>
              <a:effectLst/>
              <a:latin typeface="+mn-lt"/>
              <a:ea typeface="+mn-ea"/>
              <a:cs typeface="+mn-cs"/>
            </a:rPr>
            <a:t> </a:t>
          </a:r>
          <a:r>
            <a:rPr lang="fr-FR" sz="1100" i="1">
              <a:solidFill>
                <a:schemeClr val="dk1"/>
              </a:solidFill>
              <a:effectLst/>
              <a:latin typeface="+mn-lt"/>
              <a:ea typeface="+mn-ea"/>
              <a:cs typeface="+mn-cs"/>
            </a:rPr>
            <a:t>: www.cfmns68.fr</a:t>
          </a:r>
          <a:endParaRPr lang="fr-FR" sz="1100">
            <a:solidFill>
              <a:schemeClr val="dk1"/>
            </a:solidFill>
            <a:effectLst/>
            <a:latin typeface="+mn-lt"/>
            <a:ea typeface="+mn-ea"/>
            <a:cs typeface="+mn-cs"/>
          </a:endParaRPr>
        </a:p>
        <a:p>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76200</xdr:colOff>
      <xdr:row>1</xdr:row>
      <xdr:rowOff>83820</xdr:rowOff>
    </xdr:from>
    <xdr:to>
      <xdr:col>1</xdr:col>
      <xdr:colOff>3192780</xdr:colOff>
      <xdr:row>2</xdr:row>
      <xdr:rowOff>53340</xdr:rowOff>
    </xdr:to>
    <xdr:pic>
      <xdr:nvPicPr>
        <xdr:cNvPr id="2" name="Imag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1140" y="259080"/>
          <a:ext cx="3116580" cy="1150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2804160</xdr:colOff>
      <xdr:row>1</xdr:row>
      <xdr:rowOff>220980</xdr:rowOff>
    </xdr:from>
    <xdr:to>
      <xdr:col>3</xdr:col>
      <xdr:colOff>640080</xdr:colOff>
      <xdr:row>1</xdr:row>
      <xdr:rowOff>1059180</xdr:rowOff>
    </xdr:to>
    <xdr:sp macro="" textlink="">
      <xdr:nvSpPr>
        <xdr:cNvPr id="3" name="ZoneTexte 2">
          <a:extLst>
            <a:ext uri="{FF2B5EF4-FFF2-40B4-BE49-F238E27FC236}">
              <a16:creationId xmlns:a16="http://schemas.microsoft.com/office/drawing/2014/main" id="{00000000-0008-0000-0500-000003000000}"/>
            </a:ext>
          </a:extLst>
        </xdr:cNvPr>
        <xdr:cNvSpPr txBox="1"/>
      </xdr:nvSpPr>
      <xdr:spPr>
        <a:xfrm>
          <a:off x="4229100" y="396240"/>
          <a:ext cx="3116580" cy="83820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400" b="1"/>
            <a:t>BILAN</a:t>
          </a:r>
          <a:r>
            <a:rPr lang="fr-FR" sz="2400" b="1" baseline="0"/>
            <a:t> DE COMPETENCES</a:t>
          </a:r>
          <a:endParaRPr lang="fr-FR" sz="2400" b="1"/>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561976</xdr:colOff>
      <xdr:row>1</xdr:row>
      <xdr:rowOff>38100</xdr:rowOff>
    </xdr:from>
    <xdr:to>
      <xdr:col>1</xdr:col>
      <xdr:colOff>3114676</xdr:colOff>
      <xdr:row>1</xdr:row>
      <xdr:rowOff>916002</xdr:rowOff>
    </xdr:to>
    <xdr:pic>
      <xdr:nvPicPr>
        <xdr:cNvPr id="2" name="Imag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6" y="323850"/>
          <a:ext cx="2552700" cy="87790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1864995</xdr:colOff>
      <xdr:row>29</xdr:row>
      <xdr:rowOff>9525</xdr:rowOff>
    </xdr:from>
    <xdr:to>
      <xdr:col>15</xdr:col>
      <xdr:colOff>506782</xdr:colOff>
      <xdr:row>54</xdr:row>
      <xdr:rowOff>32415</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1922145" y="5267325"/>
          <a:ext cx="7326656" cy="4640610"/>
        </a:xfrm>
        <a:prstGeom prst="rect">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314325</xdr:colOff>
      <xdr:row>4</xdr:row>
      <xdr:rowOff>19050</xdr:rowOff>
    </xdr:from>
    <xdr:to>
      <xdr:col>7</xdr:col>
      <xdr:colOff>19050</xdr:colOff>
      <xdr:row>28</xdr:row>
      <xdr:rowOff>85725</xdr:rowOff>
    </xdr:to>
    <xdr:pic>
      <xdr:nvPicPr>
        <xdr:cNvPr id="13351" name="Image 1">
          <a:extLst>
            <a:ext uri="{FF2B5EF4-FFF2-40B4-BE49-F238E27FC236}">
              <a16:creationId xmlns:a16="http://schemas.microsoft.com/office/drawing/2014/main" id="{00000000-0008-0000-0A00-000027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666750"/>
          <a:ext cx="427672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114300</xdr:colOff>
      <xdr:row>20</xdr:row>
      <xdr:rowOff>19050</xdr:rowOff>
    </xdr:from>
    <xdr:to>
      <xdr:col>3</xdr:col>
      <xdr:colOff>699087</xdr:colOff>
      <xdr:row>21</xdr:row>
      <xdr:rowOff>95250</xdr:rowOff>
    </xdr:to>
    <xdr:sp macro="" textlink="">
      <xdr:nvSpPr>
        <xdr:cNvPr id="3" name="ZoneTexte 2">
          <a:extLst>
            <a:ext uri="{FF2B5EF4-FFF2-40B4-BE49-F238E27FC236}">
              <a16:creationId xmlns:a16="http://schemas.microsoft.com/office/drawing/2014/main" id="{00000000-0008-0000-0A00-000003000000}"/>
            </a:ext>
          </a:extLst>
        </xdr:cNvPr>
        <xdr:cNvSpPr txBox="1"/>
      </xdr:nvSpPr>
      <xdr:spPr>
        <a:xfrm>
          <a:off x="2468880" y="3371850"/>
          <a:ext cx="603960" cy="243840"/>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Piscine</a:t>
          </a:r>
        </a:p>
      </xdr:txBody>
    </xdr:sp>
    <xdr:clientData/>
  </xdr:twoCellAnchor>
  <xdr:twoCellAnchor>
    <xdr:from>
      <xdr:col>4</xdr:col>
      <xdr:colOff>407670</xdr:colOff>
      <xdr:row>15</xdr:row>
      <xdr:rowOff>66675</xdr:rowOff>
    </xdr:from>
    <xdr:to>
      <xdr:col>6</xdr:col>
      <xdr:colOff>121920</xdr:colOff>
      <xdr:row>16</xdr:row>
      <xdr:rowOff>150621</xdr:rowOff>
    </xdr:to>
    <xdr:sp macro="" textlink="">
      <xdr:nvSpPr>
        <xdr:cNvPr id="4" name="ZoneTexte 3">
          <a:extLst>
            <a:ext uri="{FF2B5EF4-FFF2-40B4-BE49-F238E27FC236}">
              <a16:creationId xmlns:a16="http://schemas.microsoft.com/office/drawing/2014/main" id="{00000000-0008-0000-0A00-000004000000}"/>
            </a:ext>
          </a:extLst>
        </xdr:cNvPr>
        <xdr:cNvSpPr txBox="1"/>
      </xdr:nvSpPr>
      <xdr:spPr>
        <a:xfrm>
          <a:off x="3556635" y="2581275"/>
          <a:ext cx="1283970" cy="261043"/>
        </a:xfrm>
        <a:prstGeom prst="rect">
          <a:avLst/>
        </a:prstGeom>
        <a:solidFill>
          <a:schemeClr val="lt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Salle de formation</a:t>
          </a:r>
        </a:p>
      </xdr:txBody>
    </xdr:sp>
    <xdr:clientData/>
  </xdr:twoCellAnchor>
  <xdr:twoCellAnchor>
    <xdr:from>
      <xdr:col>4</xdr:col>
      <xdr:colOff>548641</xdr:colOff>
      <xdr:row>13</xdr:row>
      <xdr:rowOff>142875</xdr:rowOff>
    </xdr:from>
    <xdr:to>
      <xdr:col>5</xdr:col>
      <xdr:colOff>596265</xdr:colOff>
      <xdr:row>15</xdr:row>
      <xdr:rowOff>28575</xdr:rowOff>
    </xdr:to>
    <xdr:sp macro="" textlink="">
      <xdr:nvSpPr>
        <xdr:cNvPr id="5" name="ZoneTexte 4">
          <a:extLst>
            <a:ext uri="{FF2B5EF4-FFF2-40B4-BE49-F238E27FC236}">
              <a16:creationId xmlns:a16="http://schemas.microsoft.com/office/drawing/2014/main" id="{00000000-0008-0000-0A00-000005000000}"/>
            </a:ext>
          </a:extLst>
        </xdr:cNvPr>
        <xdr:cNvSpPr txBox="1"/>
      </xdr:nvSpPr>
      <xdr:spPr>
        <a:xfrm>
          <a:off x="3707131" y="2322195"/>
          <a:ext cx="832484" cy="2209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Fessenheim</a:t>
          </a:r>
        </a:p>
      </xdr:txBody>
    </xdr:sp>
    <xdr:clientData/>
  </xdr:twoCellAnchor>
  <xdr:twoCellAnchor>
    <xdr:from>
      <xdr:col>3</xdr:col>
      <xdr:colOff>9525</xdr:colOff>
      <xdr:row>18</xdr:row>
      <xdr:rowOff>83820</xdr:rowOff>
    </xdr:from>
    <xdr:to>
      <xdr:col>4</xdr:col>
      <xdr:colOff>47624</xdr:colOff>
      <xdr:row>19</xdr:row>
      <xdr:rowOff>133647</xdr:rowOff>
    </xdr:to>
    <xdr:sp macro="" textlink="">
      <xdr:nvSpPr>
        <xdr:cNvPr id="6" name="ZoneTexte 5">
          <a:extLst>
            <a:ext uri="{FF2B5EF4-FFF2-40B4-BE49-F238E27FC236}">
              <a16:creationId xmlns:a16="http://schemas.microsoft.com/office/drawing/2014/main" id="{00000000-0008-0000-0A00-000006000000}"/>
            </a:ext>
          </a:extLst>
        </xdr:cNvPr>
        <xdr:cNvSpPr txBox="1"/>
      </xdr:nvSpPr>
      <xdr:spPr>
        <a:xfrm>
          <a:off x="2364105" y="3110865"/>
          <a:ext cx="832484" cy="20784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Ensisheim</a:t>
          </a:r>
        </a:p>
      </xdr:txBody>
    </xdr:sp>
    <xdr:clientData/>
  </xdr:twoCellAnchor>
  <xdr:twoCellAnchor>
    <xdr:from>
      <xdr:col>3</xdr:col>
      <xdr:colOff>247650</xdr:colOff>
      <xdr:row>5</xdr:row>
      <xdr:rowOff>19050</xdr:rowOff>
    </xdr:from>
    <xdr:to>
      <xdr:col>4</xdr:col>
      <xdr:colOff>293408</xdr:colOff>
      <xdr:row>6</xdr:row>
      <xdr:rowOff>66675</xdr:rowOff>
    </xdr:to>
    <xdr:sp macro="" textlink="">
      <xdr:nvSpPr>
        <xdr:cNvPr id="7" name="ZoneTexte 6">
          <a:extLst>
            <a:ext uri="{FF2B5EF4-FFF2-40B4-BE49-F238E27FC236}">
              <a16:creationId xmlns:a16="http://schemas.microsoft.com/office/drawing/2014/main" id="{00000000-0008-0000-0A00-000007000000}"/>
            </a:ext>
          </a:extLst>
        </xdr:cNvPr>
        <xdr:cNvSpPr txBox="1"/>
      </xdr:nvSpPr>
      <xdr:spPr>
        <a:xfrm>
          <a:off x="2602230" y="857250"/>
          <a:ext cx="840121" cy="21526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COLMAR</a:t>
          </a:r>
        </a:p>
      </xdr:txBody>
    </xdr:sp>
    <xdr:clientData/>
  </xdr:twoCellAnchor>
  <xdr:twoCellAnchor>
    <xdr:from>
      <xdr:col>2</xdr:col>
      <xdr:colOff>737235</xdr:colOff>
      <xdr:row>26</xdr:row>
      <xdr:rowOff>0</xdr:rowOff>
    </xdr:from>
    <xdr:to>
      <xdr:col>4</xdr:col>
      <xdr:colOff>19113</xdr:colOff>
      <xdr:row>27</xdr:row>
      <xdr:rowOff>47625</xdr:rowOff>
    </xdr:to>
    <xdr:sp macro="" textlink="">
      <xdr:nvSpPr>
        <xdr:cNvPr id="8" name="ZoneTexte 7">
          <a:extLst>
            <a:ext uri="{FF2B5EF4-FFF2-40B4-BE49-F238E27FC236}">
              <a16:creationId xmlns:a16="http://schemas.microsoft.com/office/drawing/2014/main" id="{00000000-0008-0000-0A00-000008000000}"/>
            </a:ext>
          </a:extLst>
        </xdr:cNvPr>
        <xdr:cNvSpPr txBox="1"/>
      </xdr:nvSpPr>
      <xdr:spPr>
        <a:xfrm>
          <a:off x="2326005" y="4358640"/>
          <a:ext cx="832636" cy="21526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MULHOUSE</a:t>
          </a:r>
        </a:p>
      </xdr:txBody>
    </xdr:sp>
    <xdr:clientData/>
  </xdr:twoCellAnchor>
  <xdr:twoCellAnchor editAs="oneCell">
    <xdr:from>
      <xdr:col>8</xdr:col>
      <xdr:colOff>38100</xdr:colOff>
      <xdr:row>4</xdr:row>
      <xdr:rowOff>9525</xdr:rowOff>
    </xdr:from>
    <xdr:to>
      <xdr:col>15</xdr:col>
      <xdr:colOff>152400</xdr:colOff>
      <xdr:row>35</xdr:row>
      <xdr:rowOff>57150</xdr:rowOff>
    </xdr:to>
    <xdr:pic>
      <xdr:nvPicPr>
        <xdr:cNvPr id="13358" name="Image 11">
          <a:extLst>
            <a:ext uri="{FF2B5EF4-FFF2-40B4-BE49-F238E27FC236}">
              <a16:creationId xmlns:a16="http://schemas.microsoft.com/office/drawing/2014/main" id="{00000000-0008-0000-0A00-00002E3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657225"/>
          <a:ext cx="5448300" cy="506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596265</xdr:colOff>
      <xdr:row>24</xdr:row>
      <xdr:rowOff>9525</xdr:rowOff>
    </xdr:from>
    <xdr:to>
      <xdr:col>10</xdr:col>
      <xdr:colOff>312412</xdr:colOff>
      <xdr:row>29</xdr:row>
      <xdr:rowOff>28575</xdr:rowOff>
    </xdr:to>
    <xdr:sp macro="" textlink="">
      <xdr:nvSpPr>
        <xdr:cNvPr id="10" name="ZoneTexte 9">
          <a:extLst>
            <a:ext uri="{FF2B5EF4-FFF2-40B4-BE49-F238E27FC236}">
              <a16:creationId xmlns:a16="http://schemas.microsoft.com/office/drawing/2014/main" id="{00000000-0008-0000-0A00-00000A000000}"/>
            </a:ext>
          </a:extLst>
        </xdr:cNvPr>
        <xdr:cNvSpPr txBox="1"/>
      </xdr:nvSpPr>
      <xdr:spPr>
        <a:xfrm>
          <a:off x="6894195" y="4032885"/>
          <a:ext cx="1276327" cy="857250"/>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Ecole Arc en Ciel</a:t>
          </a:r>
        </a:p>
        <a:p>
          <a:pPr algn="ctr"/>
          <a:r>
            <a:rPr lang="fr-FR" sz="1100"/>
            <a:t>Rue des</a:t>
          </a:r>
          <a:r>
            <a:rPr lang="fr-FR" sz="1100" baseline="0"/>
            <a:t> Seigneurs</a:t>
          </a:r>
          <a:endParaRPr lang="fr-FR" sz="1100"/>
        </a:p>
        <a:p>
          <a:pPr algn="ctr"/>
          <a:r>
            <a:rPr lang="fr-FR" sz="1100"/>
            <a:t>Salle de formation</a:t>
          </a:r>
        </a:p>
        <a:p>
          <a:pPr algn="ctr"/>
          <a:r>
            <a:rPr lang="fr-FR" sz="1100"/>
            <a:t>Fessenheim</a:t>
          </a:r>
        </a:p>
      </xdr:txBody>
    </xdr:sp>
    <xdr:clientData/>
  </xdr:twoCellAnchor>
  <xdr:twoCellAnchor editAs="oneCell">
    <xdr:from>
      <xdr:col>1</xdr:col>
      <xdr:colOff>323850</xdr:colOff>
      <xdr:row>39</xdr:row>
      <xdr:rowOff>142875</xdr:rowOff>
    </xdr:from>
    <xdr:to>
      <xdr:col>7</xdr:col>
      <xdr:colOff>19050</xdr:colOff>
      <xdr:row>64</xdr:row>
      <xdr:rowOff>133350</xdr:rowOff>
    </xdr:to>
    <xdr:pic>
      <xdr:nvPicPr>
        <xdr:cNvPr id="13360" name="Image 1">
          <a:extLst>
            <a:ext uri="{FF2B5EF4-FFF2-40B4-BE49-F238E27FC236}">
              <a16:creationId xmlns:a16="http://schemas.microsoft.com/office/drawing/2014/main" id="{00000000-0008-0000-0A00-000030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6457950"/>
          <a:ext cx="4267200" cy="403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15240</xdr:colOff>
      <xdr:row>59</xdr:row>
      <xdr:rowOff>144780</xdr:rowOff>
    </xdr:from>
    <xdr:to>
      <xdr:col>3</xdr:col>
      <xdr:colOff>180936</xdr:colOff>
      <xdr:row>61</xdr:row>
      <xdr:rowOff>66675</xdr:rowOff>
    </xdr:to>
    <xdr:sp macro="" textlink="">
      <xdr:nvSpPr>
        <xdr:cNvPr id="12" name="ZoneTexte 11">
          <a:extLst>
            <a:ext uri="{FF2B5EF4-FFF2-40B4-BE49-F238E27FC236}">
              <a16:creationId xmlns:a16="http://schemas.microsoft.com/office/drawing/2014/main" id="{00000000-0008-0000-0A00-00000C000000}"/>
            </a:ext>
          </a:extLst>
        </xdr:cNvPr>
        <xdr:cNvSpPr txBox="1"/>
      </xdr:nvSpPr>
      <xdr:spPr>
        <a:xfrm>
          <a:off x="1584960" y="10035540"/>
          <a:ext cx="960120" cy="257175"/>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Bas</a:t>
          </a:r>
          <a:r>
            <a:rPr lang="fr-FR" sz="1100" baseline="0"/>
            <a:t>e de voile</a:t>
          </a:r>
          <a:endParaRPr lang="fr-FR" sz="1100"/>
        </a:p>
      </xdr:txBody>
    </xdr:sp>
    <xdr:clientData/>
  </xdr:twoCellAnchor>
  <xdr:twoCellAnchor>
    <xdr:from>
      <xdr:col>2</xdr:col>
      <xdr:colOff>110490</xdr:colOff>
      <xdr:row>57</xdr:row>
      <xdr:rowOff>80010</xdr:rowOff>
    </xdr:from>
    <xdr:to>
      <xdr:col>3</xdr:col>
      <xdr:colOff>152337</xdr:colOff>
      <xdr:row>58</xdr:row>
      <xdr:rowOff>138999</xdr:rowOff>
    </xdr:to>
    <xdr:sp macro="" textlink="">
      <xdr:nvSpPr>
        <xdr:cNvPr id="13" name="ZoneTexte 12">
          <a:extLst>
            <a:ext uri="{FF2B5EF4-FFF2-40B4-BE49-F238E27FC236}">
              <a16:creationId xmlns:a16="http://schemas.microsoft.com/office/drawing/2014/main" id="{00000000-0008-0000-0A00-00000D000000}"/>
            </a:ext>
          </a:extLst>
        </xdr:cNvPr>
        <xdr:cNvSpPr txBox="1"/>
      </xdr:nvSpPr>
      <xdr:spPr>
        <a:xfrm>
          <a:off x="1680210" y="9635490"/>
          <a:ext cx="836277" cy="22662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Reiningue</a:t>
          </a:r>
        </a:p>
      </xdr:txBody>
    </xdr:sp>
    <xdr:clientData/>
  </xdr:twoCellAnchor>
  <xdr:twoCellAnchor>
    <xdr:from>
      <xdr:col>3</xdr:col>
      <xdr:colOff>247650</xdr:colOff>
      <xdr:row>41</xdr:row>
      <xdr:rowOff>0</xdr:rowOff>
    </xdr:from>
    <xdr:to>
      <xdr:col>4</xdr:col>
      <xdr:colOff>291464</xdr:colOff>
      <xdr:row>42</xdr:row>
      <xdr:rowOff>59259</xdr:rowOff>
    </xdr:to>
    <xdr:sp macro="" textlink="">
      <xdr:nvSpPr>
        <xdr:cNvPr id="14" name="ZoneTexte 13">
          <a:extLst>
            <a:ext uri="{FF2B5EF4-FFF2-40B4-BE49-F238E27FC236}">
              <a16:creationId xmlns:a16="http://schemas.microsoft.com/office/drawing/2014/main" id="{00000000-0008-0000-0A00-00000E000000}"/>
            </a:ext>
          </a:extLst>
        </xdr:cNvPr>
        <xdr:cNvSpPr txBox="1"/>
      </xdr:nvSpPr>
      <xdr:spPr>
        <a:xfrm>
          <a:off x="2602230" y="6873240"/>
          <a:ext cx="828674" cy="2268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COLMAR</a:t>
          </a:r>
        </a:p>
      </xdr:txBody>
    </xdr:sp>
    <xdr:clientData/>
  </xdr:twoCellAnchor>
  <xdr:twoCellAnchor>
    <xdr:from>
      <xdr:col>2</xdr:col>
      <xdr:colOff>733425</xdr:colOff>
      <xdr:row>62</xdr:row>
      <xdr:rowOff>60960</xdr:rowOff>
    </xdr:from>
    <xdr:to>
      <xdr:col>4</xdr:col>
      <xdr:colOff>7729</xdr:colOff>
      <xdr:row>63</xdr:row>
      <xdr:rowOff>112395</xdr:rowOff>
    </xdr:to>
    <xdr:sp macro="" textlink="">
      <xdr:nvSpPr>
        <xdr:cNvPr id="15" name="ZoneTexte 14">
          <a:extLst>
            <a:ext uri="{FF2B5EF4-FFF2-40B4-BE49-F238E27FC236}">
              <a16:creationId xmlns:a16="http://schemas.microsoft.com/office/drawing/2014/main" id="{00000000-0008-0000-0A00-00000F000000}"/>
            </a:ext>
          </a:extLst>
        </xdr:cNvPr>
        <xdr:cNvSpPr txBox="1"/>
      </xdr:nvSpPr>
      <xdr:spPr>
        <a:xfrm>
          <a:off x="2322195" y="10454640"/>
          <a:ext cx="825017" cy="2190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MULHOUSE</a:t>
          </a:r>
        </a:p>
      </xdr:txBody>
    </xdr:sp>
    <xdr:clientData/>
  </xdr:twoCellAnchor>
  <xdr:twoCellAnchor editAs="oneCell">
    <xdr:from>
      <xdr:col>8</xdr:col>
      <xdr:colOff>19050</xdr:colOff>
      <xdr:row>38</xdr:row>
      <xdr:rowOff>152400</xdr:rowOff>
    </xdr:from>
    <xdr:to>
      <xdr:col>15</xdr:col>
      <xdr:colOff>247650</xdr:colOff>
      <xdr:row>64</xdr:row>
      <xdr:rowOff>104775</xdr:rowOff>
    </xdr:to>
    <xdr:pic>
      <xdr:nvPicPr>
        <xdr:cNvPr id="13365" name="Image 10">
          <a:extLst>
            <a:ext uri="{FF2B5EF4-FFF2-40B4-BE49-F238E27FC236}">
              <a16:creationId xmlns:a16="http://schemas.microsoft.com/office/drawing/2014/main" id="{00000000-0008-0000-0A00-0000353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5050" y="6305550"/>
          <a:ext cx="55626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259556</xdr:colOff>
      <xdr:row>42</xdr:row>
      <xdr:rowOff>60961</xdr:rowOff>
    </xdr:from>
    <xdr:to>
      <xdr:col>9</xdr:col>
      <xdr:colOff>733893</xdr:colOff>
      <xdr:row>44</xdr:row>
      <xdr:rowOff>14262</xdr:rowOff>
    </xdr:to>
    <xdr:sp macro="" textlink="">
      <xdr:nvSpPr>
        <xdr:cNvPr id="17" name="ZoneTexte 16">
          <a:extLst>
            <a:ext uri="{FF2B5EF4-FFF2-40B4-BE49-F238E27FC236}">
              <a16:creationId xmlns:a16="http://schemas.microsoft.com/office/drawing/2014/main" id="{00000000-0008-0000-0A00-000011000000}"/>
            </a:ext>
          </a:extLst>
        </xdr:cNvPr>
        <xdr:cNvSpPr txBox="1"/>
      </xdr:nvSpPr>
      <xdr:spPr>
        <a:xfrm>
          <a:off x="6547961" y="7101841"/>
          <a:ext cx="1268707" cy="288581"/>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Vers Thann</a:t>
          </a:r>
        </a:p>
      </xdr:txBody>
    </xdr:sp>
    <xdr:clientData/>
  </xdr:twoCellAnchor>
  <xdr:twoCellAnchor>
    <xdr:from>
      <xdr:col>13</xdr:col>
      <xdr:colOff>445770</xdr:colOff>
      <xdr:row>50</xdr:row>
      <xdr:rowOff>62865</xdr:rowOff>
    </xdr:from>
    <xdr:to>
      <xdr:col>15</xdr:col>
      <xdr:colOff>154312</xdr:colOff>
      <xdr:row>52</xdr:row>
      <xdr:rowOff>11483</xdr:rowOff>
    </xdr:to>
    <xdr:sp macro="" textlink="">
      <xdr:nvSpPr>
        <xdr:cNvPr id="18" name="ZoneTexte 17">
          <a:extLst>
            <a:ext uri="{FF2B5EF4-FFF2-40B4-BE49-F238E27FC236}">
              <a16:creationId xmlns:a16="http://schemas.microsoft.com/office/drawing/2014/main" id="{00000000-0008-0000-0A00-000012000000}"/>
            </a:ext>
          </a:extLst>
        </xdr:cNvPr>
        <xdr:cNvSpPr txBox="1"/>
      </xdr:nvSpPr>
      <xdr:spPr>
        <a:xfrm>
          <a:off x="10668000" y="8444865"/>
          <a:ext cx="1268707" cy="283898"/>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Vers Mulhouse</a:t>
          </a:r>
        </a:p>
      </xdr:txBody>
    </xdr:sp>
    <xdr:clientData/>
  </xdr:twoCellAnchor>
  <xdr:twoCellAnchor>
    <xdr:from>
      <xdr:col>1</xdr:col>
      <xdr:colOff>196215</xdr:colOff>
      <xdr:row>36</xdr:row>
      <xdr:rowOff>7620</xdr:rowOff>
    </xdr:from>
    <xdr:to>
      <xdr:col>7</xdr:col>
      <xdr:colOff>379095</xdr:colOff>
      <xdr:row>38</xdr:row>
      <xdr:rowOff>30480</xdr:rowOff>
    </xdr:to>
    <xdr:sp macro="" textlink="">
      <xdr:nvSpPr>
        <xdr:cNvPr id="19" name="ZoneTexte 18">
          <a:extLst>
            <a:ext uri="{FF2B5EF4-FFF2-40B4-BE49-F238E27FC236}">
              <a16:creationId xmlns:a16="http://schemas.microsoft.com/office/drawing/2014/main" id="{00000000-0008-0000-0A00-000013000000}"/>
            </a:ext>
          </a:extLst>
        </xdr:cNvPr>
        <xdr:cNvSpPr txBox="1"/>
      </xdr:nvSpPr>
      <xdr:spPr>
        <a:xfrm>
          <a:off x="990600" y="6042660"/>
          <a:ext cx="489204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BASE</a:t>
          </a:r>
          <a:r>
            <a:rPr lang="fr-FR" sz="1800" b="1" baseline="0">
              <a:solidFill>
                <a:schemeClr val="bg1"/>
              </a:solidFill>
            </a:rPr>
            <a:t> DEPARTEMENTALE DE VOILE - REININGUE</a:t>
          </a:r>
          <a:endParaRPr lang="fr-FR" sz="1800" b="1">
            <a:solidFill>
              <a:schemeClr val="bg1"/>
            </a:solidFill>
          </a:endParaRPr>
        </a:p>
      </xdr:txBody>
    </xdr:sp>
    <xdr:clientData/>
  </xdr:twoCellAnchor>
  <xdr:twoCellAnchor>
    <xdr:from>
      <xdr:col>1</xdr:col>
      <xdr:colOff>672465</xdr:colOff>
      <xdr:row>1</xdr:row>
      <xdr:rowOff>0</xdr:rowOff>
    </xdr:from>
    <xdr:to>
      <xdr:col>8</xdr:col>
      <xdr:colOff>99106</xdr:colOff>
      <xdr:row>3</xdr:row>
      <xdr:rowOff>22860</xdr:rowOff>
    </xdr:to>
    <xdr:sp macro="" textlink="">
      <xdr:nvSpPr>
        <xdr:cNvPr id="20" name="ZoneTexte 19">
          <a:extLst>
            <a:ext uri="{FF2B5EF4-FFF2-40B4-BE49-F238E27FC236}">
              <a16:creationId xmlns:a16="http://schemas.microsoft.com/office/drawing/2014/main" id="{00000000-0008-0000-0A00-000014000000}"/>
            </a:ext>
          </a:extLst>
        </xdr:cNvPr>
        <xdr:cNvSpPr txBox="1"/>
      </xdr:nvSpPr>
      <xdr:spPr>
        <a:xfrm>
          <a:off x="1485900" y="167640"/>
          <a:ext cx="489204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baseline="0">
              <a:solidFill>
                <a:schemeClr val="bg1"/>
              </a:solidFill>
            </a:rPr>
            <a:t>SALLE DE FORMATION - FESSENHEIM</a:t>
          </a:r>
          <a:endParaRPr lang="fr-FR" sz="1800" b="1">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66675</xdr:colOff>
      <xdr:row>49</xdr:row>
      <xdr:rowOff>57150</xdr:rowOff>
    </xdr:from>
    <xdr:to>
      <xdr:col>8</xdr:col>
      <xdr:colOff>533400</xdr:colOff>
      <xdr:row>51</xdr:row>
      <xdr:rowOff>57150</xdr:rowOff>
    </xdr:to>
    <xdr:pic>
      <xdr:nvPicPr>
        <xdr:cNvPr id="6595" name="Picture 6">
          <a:extLst>
            <a:ext uri="{FF2B5EF4-FFF2-40B4-BE49-F238E27FC236}">
              <a16:creationId xmlns:a16="http://schemas.microsoft.com/office/drawing/2014/main" id="{00000000-0008-0000-0B00-0000C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5950" y="9210675"/>
          <a:ext cx="12287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49</xdr:row>
      <xdr:rowOff>47625</xdr:rowOff>
    </xdr:from>
    <xdr:to>
      <xdr:col>1</xdr:col>
      <xdr:colOff>542925</xdr:colOff>
      <xdr:row>51</xdr:row>
      <xdr:rowOff>85725</xdr:rowOff>
    </xdr:to>
    <xdr:grpSp>
      <xdr:nvGrpSpPr>
        <xdr:cNvPr id="6596" name="Group 2">
          <a:extLst>
            <a:ext uri="{FF2B5EF4-FFF2-40B4-BE49-F238E27FC236}">
              <a16:creationId xmlns:a16="http://schemas.microsoft.com/office/drawing/2014/main" id="{00000000-0008-0000-0B00-0000C4190000}"/>
            </a:ext>
          </a:extLst>
        </xdr:cNvPr>
        <xdr:cNvGrpSpPr>
          <a:grpSpLocks/>
        </xdr:cNvGrpSpPr>
      </xdr:nvGrpSpPr>
      <xdr:grpSpPr bwMode="auto">
        <a:xfrm>
          <a:off x="918210" y="9244965"/>
          <a:ext cx="409575" cy="373380"/>
          <a:chOff x="616" y="14226"/>
          <a:chExt cx="988" cy="857"/>
        </a:xfrm>
      </xdr:grpSpPr>
      <xdr:sp macro="" textlink="">
        <xdr:nvSpPr>
          <xdr:cNvPr id="6602" name="Oval 3">
            <a:extLst>
              <a:ext uri="{FF2B5EF4-FFF2-40B4-BE49-F238E27FC236}">
                <a16:creationId xmlns:a16="http://schemas.microsoft.com/office/drawing/2014/main" id="{00000000-0008-0000-0B00-0000CA190000}"/>
              </a:ext>
            </a:extLst>
          </xdr:cNvPr>
          <xdr:cNvSpPr>
            <a:spLocks noChangeArrowheads="1"/>
          </xdr:cNvSpPr>
        </xdr:nvSpPr>
        <xdr:spPr bwMode="auto">
          <a:xfrm>
            <a:off x="616" y="14226"/>
            <a:ext cx="988" cy="857"/>
          </a:xfrm>
          <a:prstGeom prst="ellipse">
            <a:avLst/>
          </a:prstGeom>
          <a:solidFill>
            <a:srgbClr val="FFC000"/>
          </a:solidFill>
          <a:ln w="9525">
            <a:solidFill>
              <a:srgbClr val="FFC000"/>
            </a:solidFill>
            <a:round/>
            <a:headEnd/>
            <a:tailEnd/>
          </a:ln>
        </xdr:spPr>
      </xdr:sp>
      <xdr:sp macro="" textlink="">
        <xdr:nvSpPr>
          <xdr:cNvPr id="6603" name="AutoShape 4">
            <a:extLst>
              <a:ext uri="{FF2B5EF4-FFF2-40B4-BE49-F238E27FC236}">
                <a16:creationId xmlns:a16="http://schemas.microsoft.com/office/drawing/2014/main" id="{00000000-0008-0000-0B00-0000CB190000}"/>
              </a:ext>
            </a:extLst>
          </xdr:cNvPr>
          <xdr:cNvSpPr>
            <a:spLocks noChangeArrowheads="1"/>
          </xdr:cNvSpPr>
        </xdr:nvSpPr>
        <xdr:spPr bwMode="auto">
          <a:xfrm>
            <a:off x="720" y="14233"/>
            <a:ext cx="780" cy="705"/>
          </a:xfrm>
          <a:prstGeom prst="triangle">
            <a:avLst>
              <a:gd name="adj" fmla="val 50000"/>
            </a:avLst>
          </a:prstGeom>
          <a:solidFill>
            <a:srgbClr val="1F497D"/>
          </a:solidFill>
          <a:ln w="9525">
            <a:solidFill>
              <a:srgbClr val="1F497D"/>
            </a:solidFill>
            <a:miter lim="800000"/>
            <a:headEnd/>
            <a:tailEnd/>
          </a:ln>
        </xdr:spPr>
      </xdr:sp>
    </xdr:grpSp>
    <xdr:clientData/>
  </xdr:twoCellAnchor>
  <xdr:twoCellAnchor>
    <xdr:from>
      <xdr:col>1</xdr:col>
      <xdr:colOff>588616</xdr:colOff>
      <xdr:row>49</xdr:row>
      <xdr:rowOff>9525</xdr:rowOff>
    </xdr:from>
    <xdr:to>
      <xdr:col>7</xdr:col>
      <xdr:colOff>150438</xdr:colOff>
      <xdr:row>53</xdr:row>
      <xdr:rowOff>19050</xdr:rowOff>
    </xdr:to>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1358236" y="9163050"/>
          <a:ext cx="4347224" cy="657225"/>
        </a:xfrm>
        <a:prstGeom prst="rect">
          <a:avLst/>
        </a:prstGeom>
        <a:noFill/>
        <a:ln w="9525">
          <a:noFill/>
          <a:miter lim="800000"/>
          <a:headEnd/>
          <a:tailEnd/>
        </a:ln>
      </xdr:spPr>
      <xdr:txBody>
        <a:bodyPr vertOverflow="clip" wrap="square" lIns="91440" tIns="45720" rIns="91440" bIns="45720" anchor="t" upright="1"/>
        <a:lstStyle/>
        <a:p>
          <a:pPr algn="l" rtl="0">
            <a:lnSpc>
              <a:spcPts val="1200"/>
            </a:lnSpc>
            <a:defRPr sz="1000"/>
          </a:pPr>
          <a:r>
            <a:rPr lang="fr-FR" sz="1100" b="1" i="0" u="none" strike="noStrike" baseline="0">
              <a:solidFill>
                <a:srgbClr val="000000"/>
              </a:solidFill>
              <a:latin typeface="Calibri"/>
            </a:rPr>
            <a:t>Affilié à la Fédération Nationale des Métiers de la Natation et du Sport</a:t>
          </a:r>
        </a:p>
        <a:p>
          <a:pPr algn="l" rtl="0">
            <a:lnSpc>
              <a:spcPts val="1200"/>
            </a:lnSpc>
            <a:defRPr sz="1000"/>
          </a:pPr>
          <a:r>
            <a:rPr lang="fr-FR" sz="1100" b="1" i="0" u="none" strike="noStrike" baseline="0">
              <a:solidFill>
                <a:srgbClr val="000000"/>
              </a:solidFill>
              <a:latin typeface="Calibri"/>
            </a:rPr>
            <a:t>Organisme professionnel agréé de Sécurité Civile</a:t>
          </a:r>
        </a:p>
        <a:p>
          <a:pPr algn="l" rtl="0">
            <a:lnSpc>
              <a:spcPts val="1100"/>
            </a:lnSpc>
            <a:defRPr sz="1000"/>
          </a:pPr>
          <a:endParaRPr lang="fr-FR" sz="1100" b="1" i="0" u="none" strike="noStrike" baseline="0">
            <a:solidFill>
              <a:srgbClr val="000000"/>
            </a:solidFill>
            <a:latin typeface="Calibri"/>
          </a:endParaRPr>
        </a:p>
      </xdr:txBody>
    </xdr:sp>
    <xdr:clientData/>
  </xdr:twoCellAnchor>
  <xdr:twoCellAnchor>
    <xdr:from>
      <xdr:col>3</xdr:col>
      <xdr:colOff>533400</xdr:colOff>
      <xdr:row>43</xdr:row>
      <xdr:rowOff>9525</xdr:rowOff>
    </xdr:from>
    <xdr:to>
      <xdr:col>5</xdr:col>
      <xdr:colOff>133350</xdr:colOff>
      <xdr:row>48</xdr:row>
      <xdr:rowOff>57150</xdr:rowOff>
    </xdr:to>
    <xdr:pic>
      <xdr:nvPicPr>
        <xdr:cNvPr id="6598" name="Picture 61">
          <a:extLst>
            <a:ext uri="{FF2B5EF4-FFF2-40B4-BE49-F238E27FC236}">
              <a16:creationId xmlns:a16="http://schemas.microsoft.com/office/drawing/2014/main" id="{00000000-0008-0000-0B00-0000C619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95600" y="8162925"/>
          <a:ext cx="1133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123825</xdr:colOff>
      <xdr:row>2</xdr:row>
      <xdr:rowOff>28575</xdr:rowOff>
    </xdr:from>
    <xdr:to>
      <xdr:col>3</xdr:col>
      <xdr:colOff>104775</xdr:colOff>
      <xdr:row>6</xdr:row>
      <xdr:rowOff>19050</xdr:rowOff>
    </xdr:to>
    <xdr:pic>
      <xdr:nvPicPr>
        <xdr:cNvPr id="6599" name="Image 9">
          <a:extLst>
            <a:ext uri="{FF2B5EF4-FFF2-40B4-BE49-F238E27FC236}">
              <a16:creationId xmlns:a16="http://schemas.microsoft.com/office/drawing/2014/main" id="{00000000-0008-0000-0B00-0000C71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5825" y="352425"/>
          <a:ext cx="1581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42</xdr:row>
      <xdr:rowOff>19050</xdr:rowOff>
    </xdr:from>
    <xdr:to>
      <xdr:col>7</xdr:col>
      <xdr:colOff>666750</xdr:colOff>
      <xdr:row>45</xdr:row>
      <xdr:rowOff>152400</xdr:rowOff>
    </xdr:to>
    <xdr:pic>
      <xdr:nvPicPr>
        <xdr:cNvPr id="6600" name="Image 10">
          <a:extLst>
            <a:ext uri="{FF2B5EF4-FFF2-40B4-BE49-F238E27FC236}">
              <a16:creationId xmlns:a16="http://schemas.microsoft.com/office/drawing/2014/main" id="{00000000-0008-0000-0B00-0000C81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rot="238224">
          <a:off x="4972050" y="7972425"/>
          <a:ext cx="13239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626744</xdr:colOff>
      <xdr:row>0</xdr:row>
      <xdr:rowOff>0</xdr:rowOff>
    </xdr:from>
    <xdr:to>
      <xdr:col>12</xdr:col>
      <xdr:colOff>398178</xdr:colOff>
      <xdr:row>55</xdr:row>
      <xdr:rowOff>133350</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619124" y="0"/>
          <a:ext cx="9229725" cy="1025842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FSS%20Sophie%20disk\Documents%20and%20Settings\Administrateur\Local%20Settings\Temporary%20Internet%20Files\OLK25\Bilan%20technique%20de%20la%20form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FSS%20Sophie%20disk/Documents%20and%20Settings/Administrateur/Local%20Settings/Temporary%20Internet%20Files/OLK25/Bilan%20technique%20de%20la%20form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01%20Sauvegarde%2031%2010%202020\10%20Dossier%20INPS%2026%2001\7%20Formation%20Premiers%20Secours\2%20RIF%20RIC%20modifi&#233;%20oct%202018\PSE2%20Suivi%20de%20formation%20Avril%20201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01%20Sauvegarde%2024%20sept%202019\03%20Pr&#233;vision%20des%20stages\0%20Calendriers%20et%20dossiers\Dossiers%202019%202020\2015%20Dossier%20inscription%20PS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dereau"/>
      <sheetName val="DATA"/>
      <sheetName val="PV AFPS"/>
      <sheetName val="PV AFCPSAM"/>
      <sheetName val="N° licences"/>
      <sheetName val="Comment ça marche "/>
    </sheetNames>
    <sheetDataSet>
      <sheetData sheetId="0"/>
      <sheetData sheetId="1">
        <row r="5">
          <cell r="A5">
            <v>0</v>
          </cell>
          <cell r="B5" t="str">
            <v xml:space="preserve"> </v>
          </cell>
        </row>
        <row r="6">
          <cell r="A6">
            <v>1</v>
          </cell>
          <cell r="B6" t="str">
            <v>MA</v>
          </cell>
        </row>
        <row r="7">
          <cell r="A7">
            <v>82</v>
          </cell>
          <cell r="B7" t="str">
            <v>S</v>
          </cell>
        </row>
        <row r="8">
          <cell r="A8">
            <v>88</v>
          </cell>
          <cell r="B8" t="str">
            <v>J</v>
          </cell>
        </row>
        <row r="9">
          <cell r="A9">
            <v>90</v>
          </cell>
          <cell r="B9" t="str">
            <v>C</v>
          </cell>
        </row>
        <row r="10">
          <cell r="A10">
            <v>92</v>
          </cell>
          <cell r="B10" t="str">
            <v>M</v>
          </cell>
        </row>
        <row r="11">
          <cell r="A11">
            <v>94</v>
          </cell>
          <cell r="B11" t="str">
            <v>B</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dereau"/>
      <sheetName val="DATA"/>
      <sheetName val="PV AFPS"/>
      <sheetName val="PV AFCPSAM"/>
      <sheetName val="N° licences"/>
      <sheetName val="Comment ça marche "/>
    </sheetNames>
    <sheetDataSet>
      <sheetData sheetId="0"/>
      <sheetData sheetId="1">
        <row r="5">
          <cell r="A5">
            <v>0</v>
          </cell>
          <cell r="B5" t="str">
            <v xml:space="preserve"> </v>
          </cell>
        </row>
        <row r="6">
          <cell r="A6">
            <v>1</v>
          </cell>
          <cell r="B6" t="str">
            <v>MA</v>
          </cell>
        </row>
        <row r="7">
          <cell r="A7">
            <v>82</v>
          </cell>
          <cell r="B7" t="str">
            <v>S</v>
          </cell>
        </row>
        <row r="8">
          <cell r="A8">
            <v>88</v>
          </cell>
          <cell r="B8" t="str">
            <v>J</v>
          </cell>
        </row>
        <row r="9">
          <cell r="A9">
            <v>90</v>
          </cell>
          <cell r="B9" t="str">
            <v>C</v>
          </cell>
        </row>
        <row r="10">
          <cell r="A10">
            <v>92</v>
          </cell>
          <cell r="B10" t="str">
            <v>M</v>
          </cell>
        </row>
        <row r="11">
          <cell r="A11">
            <v>94</v>
          </cell>
          <cell r="B11" t="str">
            <v>B</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e"/>
      <sheetName val="CANDIDATS"/>
      <sheetName val="Proc Tech"/>
      <sheetName val="S1"/>
      <sheetName val="S2"/>
      <sheetName val="S3"/>
      <sheetName val="S4"/>
      <sheetName val="S5"/>
      <sheetName val="S6"/>
      <sheetName val="S7"/>
      <sheetName val="S8"/>
      <sheetName val="S9"/>
      <sheetName val="S10"/>
      <sheetName val="S11"/>
      <sheetName val="S12"/>
      <sheetName val="C1"/>
      <sheetName val="Feuil2"/>
      <sheetName val="C2"/>
      <sheetName val="C3"/>
      <sheetName val="C4"/>
      <sheetName val="C5"/>
      <sheetName val="C6"/>
      <sheetName val="C7"/>
      <sheetName val="C8"/>
      <sheetName val="C9"/>
      <sheetName val="C10"/>
      <sheetName val="C11"/>
      <sheetName val="C12"/>
    </sheetNames>
    <sheetDataSet>
      <sheetData sheetId="0" refreshError="1"/>
      <sheetData sheetId="1">
        <row r="9">
          <cell r="H9" t="str">
            <v/>
          </cell>
          <cell r="I9" t="str">
            <v>NOM01</v>
          </cell>
          <cell r="J9" t="str">
            <v xml:space="preserve"> </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sheetName val="Pré - inscription"/>
      <sheetName val="Renseignements administratifs"/>
      <sheetName val="Devis CFSS"/>
      <sheetName val="Convention CFSS"/>
      <sheetName val="Facture CFSS"/>
      <sheetName val="Conventionné"/>
      <sheetName val="Devis FD"/>
      <sheetName val="Convention FD"/>
      <sheetName val="Facture FD"/>
    </sheetNames>
    <sheetDataSet>
      <sheetData sheetId="0"/>
      <sheetData sheetId="1"/>
      <sheetData sheetId="2"/>
      <sheetData sheetId="3"/>
      <sheetData sheetId="4"/>
      <sheetData sheetId="5"/>
      <sheetData sheetId="6">
        <row r="32">
          <cell r="F32" t="str">
            <v>Formation continue Premiers Secours en Equipe</v>
          </cell>
        </row>
      </sheetData>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X68"/>
  <sheetViews>
    <sheetView showGridLines="0" tabSelected="1" zoomScale="106" zoomScaleNormal="106" workbookViewId="0">
      <selection activeCell="L10" sqref="L10"/>
    </sheetView>
  </sheetViews>
  <sheetFormatPr baseColWidth="10" defaultRowHeight="13.2"/>
  <cols>
    <col min="1" max="1" width="35.5546875" customWidth="1"/>
    <col min="2" max="2" width="9.6640625" customWidth="1"/>
    <col min="3" max="3" width="17.6640625" customWidth="1"/>
    <col min="8" max="8" width="12.88671875" customWidth="1"/>
    <col min="10" max="10" width="4.6640625" customWidth="1"/>
  </cols>
  <sheetData>
    <row r="1" spans="1:24" ht="13.8" thickBot="1">
      <c r="A1" s="22"/>
      <c r="B1" s="22"/>
      <c r="C1" s="22"/>
      <c r="D1" s="22"/>
      <c r="E1" s="22"/>
      <c r="F1" s="22"/>
      <c r="G1" s="22"/>
      <c r="H1" s="22"/>
      <c r="I1" s="22"/>
      <c r="J1" s="22"/>
      <c r="K1" s="22"/>
      <c r="L1" s="22"/>
      <c r="M1" s="22"/>
      <c r="N1" s="22"/>
      <c r="O1" s="22"/>
      <c r="P1" s="22"/>
      <c r="Q1" s="22"/>
      <c r="R1" s="22"/>
      <c r="S1" s="22"/>
      <c r="T1" s="22"/>
      <c r="U1" s="22"/>
      <c r="V1" s="22"/>
      <c r="W1" s="22"/>
      <c r="X1" s="22"/>
    </row>
    <row r="2" spans="1:24" ht="44.25" customHeight="1" thickBot="1">
      <c r="A2" s="22"/>
      <c r="B2" s="323"/>
      <c r="C2" s="324"/>
      <c r="D2" s="325" t="s">
        <v>435</v>
      </c>
      <c r="E2" s="326"/>
      <c r="F2" s="326"/>
      <c r="G2" s="327"/>
      <c r="H2" s="321" t="s">
        <v>433</v>
      </c>
      <c r="I2" s="322"/>
      <c r="J2" s="22"/>
      <c r="K2" s="22"/>
      <c r="L2" s="22"/>
      <c r="M2" s="22"/>
      <c r="N2" s="22"/>
      <c r="O2" s="22"/>
      <c r="P2" s="22"/>
      <c r="Q2" s="22"/>
      <c r="R2" s="22"/>
      <c r="S2" s="22"/>
      <c r="T2" s="22"/>
      <c r="U2" s="22"/>
      <c r="V2" s="22"/>
      <c r="W2" s="22"/>
      <c r="X2" s="22"/>
    </row>
    <row r="3" spans="1:24">
      <c r="A3" s="22"/>
      <c r="B3" s="1"/>
      <c r="C3" s="2"/>
      <c r="D3" s="2"/>
      <c r="E3" s="2"/>
      <c r="F3" s="2"/>
      <c r="G3" s="2"/>
      <c r="H3" s="2"/>
      <c r="I3" s="3"/>
      <c r="J3" s="22"/>
      <c r="K3" s="22"/>
      <c r="L3" s="22"/>
      <c r="M3" s="22"/>
      <c r="N3" s="22"/>
      <c r="O3" s="22"/>
      <c r="P3" s="22"/>
      <c r="Q3" s="22"/>
      <c r="R3" s="22"/>
      <c r="S3" s="22"/>
      <c r="T3" s="22"/>
      <c r="U3" s="22"/>
      <c r="V3" s="22"/>
      <c r="W3" s="22"/>
      <c r="X3" s="22"/>
    </row>
    <row r="4" spans="1:24">
      <c r="A4" s="22"/>
      <c r="B4" s="328" t="s">
        <v>395</v>
      </c>
      <c r="C4" s="329"/>
      <c r="D4" s="329"/>
      <c r="E4" s="329"/>
      <c r="F4" s="329"/>
      <c r="G4" s="329"/>
      <c r="H4" s="329"/>
      <c r="I4" s="330"/>
      <c r="J4" s="22"/>
      <c r="K4" s="22"/>
      <c r="L4" s="22"/>
      <c r="M4" s="22"/>
      <c r="N4" s="22"/>
      <c r="O4" s="22"/>
      <c r="P4" s="22"/>
      <c r="Q4" s="22"/>
      <c r="R4" s="22"/>
      <c r="S4" s="22"/>
      <c r="T4" s="22"/>
      <c r="U4" s="22"/>
      <c r="V4" s="22"/>
      <c r="W4" s="22"/>
      <c r="X4" s="22"/>
    </row>
    <row r="5" spans="1:24" ht="12.75" customHeight="1">
      <c r="A5" s="22"/>
      <c r="B5" s="331"/>
      <c r="C5" s="329"/>
      <c r="D5" s="329"/>
      <c r="E5" s="329"/>
      <c r="F5" s="329"/>
      <c r="G5" s="329"/>
      <c r="H5" s="329"/>
      <c r="I5" s="330"/>
      <c r="J5" s="22"/>
      <c r="K5" s="22"/>
      <c r="L5" s="22"/>
      <c r="M5" s="22"/>
      <c r="N5" s="22"/>
      <c r="O5" s="22"/>
      <c r="P5" s="22"/>
      <c r="Q5" s="22"/>
      <c r="R5" s="22"/>
      <c r="S5" s="22"/>
      <c r="T5" s="22"/>
      <c r="U5" s="22"/>
      <c r="V5" s="22"/>
      <c r="W5" s="22"/>
      <c r="X5" s="22"/>
    </row>
    <row r="6" spans="1:24">
      <c r="A6" s="22"/>
      <c r="B6" s="331"/>
      <c r="C6" s="329"/>
      <c r="D6" s="329"/>
      <c r="E6" s="329"/>
      <c r="F6" s="329"/>
      <c r="G6" s="329"/>
      <c r="H6" s="329"/>
      <c r="I6" s="330"/>
      <c r="J6" s="22"/>
      <c r="K6" s="22"/>
      <c r="L6" s="22"/>
      <c r="M6" s="22"/>
      <c r="N6" s="22"/>
      <c r="O6" s="22"/>
      <c r="P6" s="22"/>
      <c r="Q6" s="22"/>
      <c r="R6" s="22"/>
      <c r="S6" s="22"/>
      <c r="T6" s="22"/>
      <c r="U6" s="22"/>
      <c r="V6" s="22"/>
      <c r="W6" s="22"/>
      <c r="X6" s="22"/>
    </row>
    <row r="7" spans="1:24" ht="13.8">
      <c r="A7" s="22"/>
      <c r="B7" s="267"/>
      <c r="C7" s="280"/>
      <c r="D7" s="280"/>
      <c r="E7" s="280"/>
      <c r="F7" s="280"/>
      <c r="G7" s="280"/>
      <c r="H7" s="280"/>
      <c r="I7" s="268"/>
      <c r="J7" s="22"/>
      <c r="K7" s="22"/>
      <c r="L7" s="22"/>
      <c r="M7" s="22"/>
      <c r="N7" s="22"/>
      <c r="O7" s="22"/>
      <c r="P7" s="22"/>
      <c r="Q7" s="22"/>
      <c r="R7" s="22"/>
      <c r="S7" s="22"/>
      <c r="T7" s="22"/>
      <c r="U7" s="22"/>
      <c r="V7" s="22"/>
      <c r="W7" s="22"/>
      <c r="X7" s="22"/>
    </row>
    <row r="8" spans="1:24">
      <c r="A8" s="22"/>
      <c r="B8" s="7" t="s">
        <v>22</v>
      </c>
      <c r="I8" s="5"/>
      <c r="J8" s="22"/>
      <c r="K8" s="22"/>
      <c r="L8" s="22"/>
      <c r="M8" s="22"/>
      <c r="N8" s="22"/>
      <c r="O8" s="22"/>
      <c r="P8" s="22"/>
      <c r="Q8" s="22"/>
      <c r="R8" s="22"/>
      <c r="S8" s="22"/>
      <c r="T8" s="22"/>
      <c r="U8" s="22"/>
      <c r="V8" s="22"/>
      <c r="W8" s="22"/>
      <c r="X8" s="22"/>
    </row>
    <row r="9" spans="1:24">
      <c r="A9" s="22"/>
      <c r="B9" s="4"/>
      <c r="I9" s="5"/>
      <c r="J9" s="279"/>
      <c r="K9" s="279"/>
      <c r="L9" s="279"/>
      <c r="M9" s="279"/>
      <c r="N9" s="279"/>
      <c r="O9" s="279"/>
      <c r="P9" s="279"/>
      <c r="Q9" s="279"/>
      <c r="R9" s="279"/>
      <c r="S9" s="279"/>
      <c r="T9" s="279"/>
      <c r="U9" s="279"/>
      <c r="V9" s="279"/>
      <c r="W9" s="279"/>
      <c r="X9" s="279"/>
    </row>
    <row r="10" spans="1:24" ht="68.400000000000006" customHeight="1">
      <c r="A10" s="22"/>
      <c r="B10" s="332" t="s">
        <v>434</v>
      </c>
      <c r="C10" s="333"/>
      <c r="D10" s="333"/>
      <c r="E10" s="333"/>
      <c r="F10" s="333"/>
      <c r="G10" s="333"/>
      <c r="H10" s="333"/>
      <c r="I10" s="334"/>
      <c r="J10" s="22"/>
      <c r="K10" s="22"/>
      <c r="L10" s="22"/>
      <c r="M10" s="22"/>
      <c r="N10" s="22"/>
      <c r="O10" s="22"/>
      <c r="P10" s="22"/>
      <c r="Q10" s="22"/>
      <c r="R10" s="22"/>
      <c r="S10" s="22"/>
      <c r="T10" s="22"/>
      <c r="U10" s="22"/>
      <c r="V10" s="22"/>
      <c r="W10" s="22"/>
      <c r="X10" s="22"/>
    </row>
    <row r="11" spans="1:24" ht="41.25" customHeight="1">
      <c r="A11" s="22"/>
      <c r="B11" s="335" t="s">
        <v>207</v>
      </c>
      <c r="C11" s="336"/>
      <c r="D11" s="336"/>
      <c r="E11" s="336"/>
      <c r="F11" s="336"/>
      <c r="G11" s="336"/>
      <c r="H11" s="336"/>
      <c r="I11" s="337"/>
      <c r="J11" s="22"/>
      <c r="K11" s="22"/>
      <c r="L11" s="22"/>
      <c r="M11" s="22"/>
      <c r="N11" s="22"/>
      <c r="O11" s="22"/>
      <c r="P11" s="22"/>
      <c r="Q11" s="22"/>
      <c r="R11" s="22"/>
      <c r="S11" s="22"/>
      <c r="T11" s="22"/>
      <c r="U11" s="22"/>
      <c r="V11" s="22"/>
      <c r="W11" s="22"/>
      <c r="X11" s="22"/>
    </row>
    <row r="12" spans="1:24" ht="45.75" customHeight="1">
      <c r="A12" s="22"/>
      <c r="B12" s="338" t="s">
        <v>409</v>
      </c>
      <c r="C12" s="339"/>
      <c r="D12" s="339"/>
      <c r="E12" s="339"/>
      <c r="F12" s="339"/>
      <c r="G12" s="339"/>
      <c r="H12" s="339"/>
      <c r="I12" s="340"/>
      <c r="J12" s="22"/>
      <c r="K12" s="22"/>
      <c r="L12" s="22"/>
      <c r="M12" s="22"/>
      <c r="N12" s="22"/>
      <c r="O12" s="22"/>
      <c r="P12" s="22"/>
      <c r="Q12" s="22"/>
      <c r="R12" s="22"/>
      <c r="S12" s="22"/>
      <c r="T12" s="22"/>
      <c r="U12" s="22"/>
      <c r="V12" s="22"/>
      <c r="W12" s="22"/>
      <c r="X12" s="22"/>
    </row>
    <row r="13" spans="1:24">
      <c r="A13" s="22"/>
      <c r="B13" s="4"/>
      <c r="I13" s="5"/>
      <c r="J13" s="22"/>
      <c r="K13" s="22"/>
      <c r="L13" s="22"/>
      <c r="M13" s="22"/>
      <c r="N13" s="22"/>
      <c r="O13" s="22"/>
      <c r="P13" s="22"/>
      <c r="Q13" s="22"/>
      <c r="R13" s="22"/>
      <c r="S13" s="22"/>
      <c r="T13" s="22"/>
      <c r="U13" s="22"/>
      <c r="V13" s="22"/>
      <c r="W13" s="22"/>
      <c r="X13" s="22"/>
    </row>
    <row r="14" spans="1:24">
      <c r="A14" s="22"/>
      <c r="B14" s="7" t="s">
        <v>217</v>
      </c>
      <c r="I14" s="5"/>
      <c r="J14" s="22"/>
      <c r="K14" s="22"/>
      <c r="L14" s="22"/>
      <c r="M14" s="22"/>
      <c r="N14" s="22"/>
      <c r="O14" s="22"/>
      <c r="P14" s="22"/>
      <c r="Q14" s="22"/>
      <c r="R14" s="22"/>
      <c r="S14" s="22"/>
      <c r="T14" s="22"/>
      <c r="U14" s="22"/>
      <c r="V14" s="22"/>
      <c r="W14" s="22"/>
      <c r="X14" s="22"/>
    </row>
    <row r="15" spans="1:24">
      <c r="A15" s="22"/>
      <c r="B15" s="4"/>
      <c r="I15" s="5"/>
      <c r="J15" s="22"/>
      <c r="K15" s="22"/>
      <c r="L15" s="22"/>
      <c r="M15" s="22"/>
      <c r="N15" s="22"/>
      <c r="O15" s="22"/>
      <c r="P15" s="22"/>
      <c r="Q15" s="22"/>
      <c r="R15" s="22"/>
      <c r="S15" s="22"/>
      <c r="T15" s="22"/>
      <c r="U15" s="22"/>
      <c r="V15" s="22"/>
      <c r="W15" s="22"/>
      <c r="X15" s="22"/>
    </row>
    <row r="16" spans="1:24" ht="51" customHeight="1">
      <c r="A16" s="22"/>
      <c r="B16" s="199"/>
      <c r="C16" s="341" t="s">
        <v>218</v>
      </c>
      <c r="D16" s="320"/>
      <c r="F16" s="318" t="s">
        <v>414</v>
      </c>
      <c r="G16" s="319"/>
      <c r="H16" s="320"/>
      <c r="I16" s="5"/>
      <c r="J16" s="22"/>
      <c r="K16" s="22"/>
      <c r="L16" s="22"/>
      <c r="M16" s="22"/>
      <c r="N16" s="22"/>
      <c r="O16" s="22"/>
      <c r="P16" s="22"/>
      <c r="Q16" s="22"/>
      <c r="R16" s="22"/>
      <c r="S16" s="22"/>
      <c r="T16" s="22"/>
      <c r="U16" s="22"/>
      <c r="V16" s="22"/>
      <c r="W16" s="22"/>
      <c r="X16" s="22"/>
    </row>
    <row r="17" spans="1:24">
      <c r="A17" s="22"/>
      <c r="B17" s="8"/>
      <c r="I17" s="5"/>
      <c r="J17" s="22"/>
      <c r="K17" s="22"/>
      <c r="L17" s="22"/>
      <c r="M17" s="22"/>
      <c r="N17" s="22"/>
      <c r="O17" s="22"/>
      <c r="P17" s="22"/>
      <c r="Q17" s="22"/>
      <c r="R17" s="22"/>
      <c r="S17" s="22"/>
      <c r="T17" s="22"/>
      <c r="U17" s="22"/>
      <c r="V17" s="22"/>
      <c r="W17" s="22"/>
      <c r="X17" s="22"/>
    </row>
    <row r="18" spans="1:24">
      <c r="A18" s="22"/>
      <c r="B18" s="4"/>
      <c r="C18" s="355">
        <v>1</v>
      </c>
      <c r="D18" s="356"/>
      <c r="F18" s="361">
        <v>1</v>
      </c>
      <c r="G18" s="316" t="s">
        <v>392</v>
      </c>
      <c r="I18" s="5"/>
      <c r="J18" s="22"/>
      <c r="K18" s="22"/>
      <c r="L18" s="22"/>
      <c r="M18" s="22"/>
      <c r="N18" s="22"/>
      <c r="O18" s="22"/>
      <c r="P18" s="22"/>
      <c r="Q18" s="22"/>
      <c r="R18" s="22"/>
      <c r="S18" s="22"/>
      <c r="T18" s="22"/>
      <c r="U18" s="22"/>
      <c r="V18" s="22"/>
      <c r="W18" s="22"/>
      <c r="X18" s="22"/>
    </row>
    <row r="19" spans="1:24">
      <c r="A19" s="22"/>
      <c r="B19" s="4"/>
      <c r="C19" s="355">
        <v>2</v>
      </c>
      <c r="D19" s="356"/>
      <c r="F19" s="362"/>
      <c r="G19" s="317"/>
      <c r="I19" s="5"/>
      <c r="J19" s="22"/>
      <c r="K19" s="286" t="s">
        <v>7</v>
      </c>
      <c r="L19" s="22"/>
      <c r="M19" s="22"/>
      <c r="N19" s="22"/>
      <c r="O19" s="22"/>
      <c r="P19" s="22"/>
      <c r="Q19" s="22"/>
      <c r="R19" s="22"/>
      <c r="S19" s="22"/>
      <c r="T19" s="22"/>
      <c r="U19" s="22"/>
      <c r="V19" s="22"/>
      <c r="W19" s="22"/>
      <c r="X19" s="22"/>
    </row>
    <row r="20" spans="1:24">
      <c r="A20" s="22"/>
      <c r="B20" s="4"/>
      <c r="C20" s="357">
        <v>3</v>
      </c>
      <c r="D20" s="358"/>
      <c r="F20" s="363">
        <v>2</v>
      </c>
      <c r="G20" s="316" t="s">
        <v>393</v>
      </c>
      <c r="I20" s="5"/>
      <c r="J20" s="22"/>
      <c r="K20" s="22"/>
      <c r="L20" s="22"/>
      <c r="M20" s="22"/>
      <c r="N20" s="22"/>
      <c r="O20" s="22"/>
      <c r="P20" s="22"/>
      <c r="Q20" s="22"/>
      <c r="R20" s="22"/>
      <c r="S20" s="22"/>
      <c r="T20" s="22"/>
      <c r="U20" s="22"/>
      <c r="V20" s="22"/>
      <c r="W20" s="22"/>
      <c r="X20" s="22"/>
    </row>
    <row r="21" spans="1:24">
      <c r="A21" s="22"/>
      <c r="B21" s="4"/>
      <c r="C21" s="357">
        <v>4</v>
      </c>
      <c r="D21" s="358"/>
      <c r="F21" s="362"/>
      <c r="G21" s="317"/>
      <c r="I21" s="5"/>
      <c r="J21" s="22"/>
      <c r="K21" s="22"/>
      <c r="L21" s="22"/>
      <c r="M21" s="22"/>
      <c r="N21" s="22"/>
      <c r="O21" s="22"/>
      <c r="P21" s="22"/>
      <c r="Q21" s="22"/>
      <c r="R21" s="22"/>
      <c r="S21" s="22"/>
      <c r="T21" s="22"/>
      <c r="U21" s="22"/>
      <c r="V21" s="22"/>
      <c r="W21" s="22"/>
      <c r="X21" s="22"/>
    </row>
    <row r="22" spans="1:24">
      <c r="A22" s="22"/>
      <c r="B22" s="4"/>
      <c r="C22" s="359">
        <v>5</v>
      </c>
      <c r="D22" s="360"/>
      <c r="F22" s="266">
        <v>5</v>
      </c>
      <c r="G22" s="200" t="s">
        <v>416</v>
      </c>
      <c r="I22" s="5"/>
      <c r="J22" s="22"/>
      <c r="K22" s="22"/>
      <c r="L22" s="22"/>
      <c r="M22" s="22"/>
      <c r="N22" s="22"/>
      <c r="O22" s="22"/>
      <c r="P22" s="22"/>
      <c r="Q22" s="22"/>
      <c r="R22" s="22"/>
      <c r="S22" s="22"/>
      <c r="T22" s="22"/>
      <c r="U22" s="22"/>
      <c r="V22" s="22"/>
      <c r="W22" s="22"/>
      <c r="X22" s="22"/>
    </row>
    <row r="23" spans="1:24">
      <c r="A23" s="22"/>
      <c r="B23" s="4"/>
      <c r="I23" s="5"/>
      <c r="J23" s="22"/>
      <c r="K23" s="22"/>
      <c r="L23" s="22"/>
      <c r="M23" s="22"/>
      <c r="N23" s="22"/>
      <c r="O23" s="22"/>
      <c r="P23" s="22"/>
      <c r="Q23" s="22"/>
      <c r="R23" s="22"/>
      <c r="S23" s="22"/>
      <c r="T23" s="22"/>
      <c r="U23" s="22"/>
      <c r="V23" s="22"/>
      <c r="W23" s="22"/>
      <c r="X23" s="22"/>
    </row>
    <row r="24" spans="1:24">
      <c r="A24" s="22"/>
      <c r="B24" s="7" t="s">
        <v>394</v>
      </c>
      <c r="I24" s="5"/>
      <c r="J24" s="22"/>
      <c r="K24" s="22"/>
      <c r="L24" s="22"/>
      <c r="M24" s="22"/>
      <c r="N24" s="22"/>
      <c r="O24" s="22"/>
      <c r="P24" s="22"/>
      <c r="Q24" s="22"/>
      <c r="R24" s="22"/>
      <c r="S24" s="22"/>
      <c r="T24" s="22"/>
      <c r="U24" s="22"/>
      <c r="V24" s="22"/>
      <c r="W24" s="22"/>
      <c r="X24" s="22"/>
    </row>
    <row r="25" spans="1:24">
      <c r="A25" s="22"/>
      <c r="B25" s="4"/>
      <c r="I25" s="5"/>
      <c r="J25" s="22"/>
      <c r="K25" s="22"/>
      <c r="L25" s="22"/>
      <c r="M25" s="22"/>
      <c r="N25" s="22"/>
      <c r="O25" s="22"/>
      <c r="P25" s="22"/>
      <c r="Q25" s="22"/>
      <c r="R25" s="22"/>
      <c r="S25" s="22"/>
      <c r="T25" s="22"/>
      <c r="U25" s="22"/>
      <c r="V25" s="22"/>
      <c r="W25" s="22"/>
      <c r="X25" s="22"/>
    </row>
    <row r="26" spans="1:24">
      <c r="A26" s="22"/>
      <c r="B26" s="9" t="s">
        <v>23</v>
      </c>
      <c r="C26" s="203" t="s">
        <v>24</v>
      </c>
      <c r="D26" s="352" t="s">
        <v>33</v>
      </c>
      <c r="E26" s="353"/>
      <c r="F26" s="354"/>
      <c r="G26" s="194" t="s">
        <v>220</v>
      </c>
      <c r="H26" s="194" t="s">
        <v>219</v>
      </c>
      <c r="I26" s="10" t="s">
        <v>25</v>
      </c>
      <c r="J26" s="22"/>
      <c r="K26" s="22"/>
      <c r="L26" s="22"/>
      <c r="M26" s="22"/>
      <c r="N26" s="22"/>
      <c r="O26" s="22"/>
      <c r="P26" s="22"/>
      <c r="Q26" s="22"/>
      <c r="R26" s="22"/>
      <c r="S26" s="22"/>
      <c r="T26" s="22"/>
      <c r="U26" s="22"/>
      <c r="V26" s="22"/>
      <c r="W26" s="22"/>
      <c r="X26" s="22"/>
    </row>
    <row r="27" spans="1:24">
      <c r="A27" s="22"/>
      <c r="B27" s="4"/>
      <c r="I27" s="5"/>
      <c r="J27" s="22"/>
      <c r="K27" s="22"/>
      <c r="L27" s="22"/>
      <c r="M27" s="22"/>
      <c r="N27" s="22"/>
      <c r="O27" s="22"/>
      <c r="P27" s="22"/>
      <c r="Q27" s="22"/>
      <c r="R27" s="22"/>
      <c r="S27" s="22"/>
      <c r="T27" s="22"/>
      <c r="U27" s="22"/>
      <c r="V27" s="22"/>
      <c r="W27" s="22"/>
      <c r="X27" s="22"/>
    </row>
    <row r="28" spans="1:24">
      <c r="A28" s="22"/>
      <c r="B28" s="198" t="s">
        <v>34</v>
      </c>
      <c r="C28" s="193">
        <v>44513</v>
      </c>
      <c r="D28" s="349" t="s">
        <v>201</v>
      </c>
      <c r="E28" s="350"/>
      <c r="F28" s="350"/>
      <c r="G28" s="194" t="s">
        <v>41</v>
      </c>
      <c r="H28" s="194" t="s">
        <v>418</v>
      </c>
      <c r="I28" s="75" t="s">
        <v>44</v>
      </c>
      <c r="J28" s="22"/>
      <c r="K28" s="22"/>
      <c r="L28" s="22"/>
      <c r="M28" s="22"/>
      <c r="N28" s="22"/>
      <c r="O28" s="22"/>
      <c r="P28" s="22"/>
      <c r="Q28" s="22"/>
      <c r="R28" s="22"/>
      <c r="S28" s="22"/>
      <c r="T28" s="22"/>
      <c r="U28" s="22"/>
      <c r="V28" s="22"/>
      <c r="W28" s="22"/>
      <c r="X28" s="22"/>
    </row>
    <row r="29" spans="1:24">
      <c r="A29" s="22"/>
      <c r="B29" s="8"/>
      <c r="C29" s="175"/>
      <c r="D29" s="74"/>
      <c r="E29" s="74"/>
      <c r="F29" s="74"/>
      <c r="G29" s="73"/>
      <c r="H29" s="42"/>
      <c r="I29" s="5"/>
      <c r="J29" s="22"/>
      <c r="K29" s="22"/>
      <c r="L29" s="22"/>
      <c r="M29" s="22"/>
      <c r="N29" s="22"/>
      <c r="O29" s="22"/>
      <c r="P29" s="22"/>
      <c r="Q29" s="22"/>
      <c r="R29" s="22"/>
      <c r="S29" s="22"/>
      <c r="T29" s="22"/>
      <c r="U29" s="22"/>
      <c r="V29" s="22"/>
      <c r="W29" s="22"/>
      <c r="X29" s="22"/>
    </row>
    <row r="30" spans="1:24">
      <c r="A30" s="22"/>
      <c r="B30" s="198" t="s">
        <v>208</v>
      </c>
      <c r="C30" s="193">
        <v>44514</v>
      </c>
      <c r="D30" s="349" t="s">
        <v>201</v>
      </c>
      <c r="E30" s="350"/>
      <c r="F30" s="350"/>
      <c r="G30" s="194" t="s">
        <v>41</v>
      </c>
      <c r="H30" s="194" t="s">
        <v>418</v>
      </c>
      <c r="I30" s="75" t="s">
        <v>44</v>
      </c>
      <c r="J30" s="22"/>
      <c r="K30" s="22"/>
      <c r="L30" s="22"/>
      <c r="M30" s="22"/>
      <c r="N30" s="22"/>
      <c r="O30" s="22"/>
      <c r="P30" s="22"/>
      <c r="Q30" s="22"/>
      <c r="R30" s="22"/>
      <c r="S30" s="22"/>
      <c r="T30" s="22"/>
      <c r="U30" s="22"/>
      <c r="V30" s="22"/>
      <c r="W30" s="22"/>
      <c r="X30" s="22"/>
    </row>
    <row r="31" spans="1:24">
      <c r="A31" s="22"/>
      <c r="B31" s="8"/>
      <c r="C31" s="176"/>
      <c r="D31" s="74"/>
      <c r="G31" s="42"/>
      <c r="H31" s="73"/>
      <c r="I31" s="75"/>
      <c r="J31" s="22"/>
      <c r="K31" s="22"/>
      <c r="L31" s="22"/>
      <c r="M31" s="22"/>
      <c r="N31" s="22"/>
      <c r="O31" s="22"/>
      <c r="P31" s="22"/>
      <c r="Q31" s="22"/>
      <c r="R31" s="22"/>
      <c r="S31" s="22"/>
      <c r="T31" s="22"/>
      <c r="U31" s="22"/>
      <c r="V31" s="22"/>
      <c r="W31" s="22"/>
      <c r="X31" s="22"/>
    </row>
    <row r="32" spans="1:24">
      <c r="A32" s="22"/>
      <c r="B32" s="198" t="s">
        <v>209</v>
      </c>
      <c r="C32" s="177">
        <v>44520</v>
      </c>
      <c r="D32" s="349" t="s">
        <v>201</v>
      </c>
      <c r="E32" s="350"/>
      <c r="F32" s="350"/>
      <c r="G32" s="194" t="s">
        <v>41</v>
      </c>
      <c r="H32" s="194" t="s">
        <v>418</v>
      </c>
      <c r="I32" s="75" t="s">
        <v>44</v>
      </c>
      <c r="J32" s="22"/>
      <c r="K32" s="22"/>
      <c r="L32" s="22"/>
      <c r="M32" s="22"/>
      <c r="N32" s="22"/>
      <c r="O32" s="22"/>
      <c r="P32" s="22"/>
      <c r="Q32" s="22"/>
      <c r="R32" s="22"/>
      <c r="S32" s="22"/>
      <c r="T32" s="22"/>
      <c r="U32" s="22"/>
      <c r="V32" s="22"/>
      <c r="W32" s="22"/>
      <c r="X32" s="22"/>
    </row>
    <row r="33" spans="1:24">
      <c r="A33" s="22"/>
      <c r="B33" s="8"/>
      <c r="C33" s="175"/>
      <c r="G33" s="42"/>
      <c r="H33" s="42"/>
      <c r="I33" s="75"/>
      <c r="J33" s="22"/>
      <c r="K33" s="22"/>
      <c r="L33" s="22"/>
      <c r="M33" s="22"/>
      <c r="N33" s="22"/>
      <c r="O33" s="22"/>
      <c r="P33" s="22"/>
      <c r="Q33" s="22"/>
      <c r="R33" s="22"/>
      <c r="S33" s="22"/>
      <c r="T33" s="22"/>
      <c r="U33" s="22"/>
      <c r="V33" s="22"/>
      <c r="W33" s="22"/>
      <c r="X33" s="22"/>
    </row>
    <row r="34" spans="1:24">
      <c r="A34" s="22"/>
      <c r="B34" s="198" t="s">
        <v>208</v>
      </c>
      <c r="C34" s="193">
        <v>44521</v>
      </c>
      <c r="D34" s="349" t="s">
        <v>201</v>
      </c>
      <c r="E34" s="350"/>
      <c r="F34" s="350"/>
      <c r="G34" s="72" t="s">
        <v>41</v>
      </c>
      <c r="H34" s="194" t="s">
        <v>418</v>
      </c>
      <c r="I34" s="75" t="s">
        <v>44</v>
      </c>
      <c r="J34" s="22"/>
      <c r="K34" s="22"/>
      <c r="L34" s="22"/>
      <c r="M34" s="22"/>
      <c r="N34" s="22"/>
      <c r="O34" s="22"/>
      <c r="P34" s="22"/>
      <c r="Q34" s="22"/>
      <c r="R34" s="22"/>
      <c r="S34" s="22"/>
      <c r="T34" s="22"/>
      <c r="U34" s="22"/>
      <c r="V34" s="22"/>
      <c r="W34" s="22"/>
      <c r="X34" s="22"/>
    </row>
    <row r="35" spans="1:24">
      <c r="A35" s="22"/>
      <c r="B35" s="8"/>
      <c r="C35" s="175"/>
      <c r="D35" s="74"/>
      <c r="E35" s="74"/>
      <c r="F35" s="74"/>
      <c r="G35" s="74"/>
      <c r="H35" s="73"/>
      <c r="I35" s="75"/>
      <c r="J35" s="22"/>
      <c r="K35" s="22"/>
      <c r="L35" s="22"/>
      <c r="M35" s="22"/>
      <c r="N35" s="22"/>
      <c r="O35" s="22"/>
      <c r="P35" s="22"/>
      <c r="Q35" s="22"/>
      <c r="R35" s="22"/>
      <c r="S35" s="22"/>
      <c r="T35" s="22"/>
      <c r="U35" s="22"/>
      <c r="V35" s="22"/>
      <c r="W35" s="22"/>
      <c r="X35" s="22"/>
    </row>
    <row r="36" spans="1:24">
      <c r="A36" s="22"/>
      <c r="B36" s="198" t="s">
        <v>34</v>
      </c>
      <c r="C36" s="193">
        <v>44576</v>
      </c>
      <c r="D36" s="351" t="s">
        <v>419</v>
      </c>
      <c r="E36" s="350"/>
      <c r="F36" s="350"/>
      <c r="G36" s="72" t="s">
        <v>41</v>
      </c>
      <c r="H36" s="194" t="s">
        <v>418</v>
      </c>
      <c r="I36" s="75" t="s">
        <v>44</v>
      </c>
      <c r="J36" s="22"/>
      <c r="K36" s="22"/>
      <c r="L36" s="22"/>
      <c r="M36" s="22"/>
      <c r="N36" s="22"/>
      <c r="O36" s="22"/>
      <c r="P36" s="22"/>
      <c r="Q36" s="22"/>
      <c r="R36" s="22"/>
      <c r="S36" s="22"/>
      <c r="T36" s="22"/>
      <c r="U36" s="22"/>
      <c r="V36" s="22"/>
      <c r="W36" s="22"/>
      <c r="X36" s="22"/>
    </row>
    <row r="37" spans="1:24">
      <c r="A37" s="22"/>
      <c r="B37" s="8"/>
      <c r="C37" s="175"/>
      <c r="H37" s="42"/>
      <c r="I37" s="5"/>
      <c r="J37" s="22"/>
      <c r="K37" s="22"/>
      <c r="L37" s="22"/>
      <c r="M37" s="22"/>
      <c r="N37" s="22"/>
      <c r="O37" s="22"/>
      <c r="P37" s="22"/>
      <c r="Q37" s="22"/>
      <c r="R37" s="22"/>
      <c r="S37" s="22"/>
      <c r="T37" s="22"/>
      <c r="U37" s="22"/>
      <c r="V37" s="22"/>
      <c r="W37" s="22"/>
      <c r="X37" s="22"/>
    </row>
    <row r="38" spans="1:24">
      <c r="A38" s="22"/>
      <c r="B38" s="198" t="s">
        <v>208</v>
      </c>
      <c r="C38" s="193">
        <v>44577</v>
      </c>
      <c r="D38" s="351" t="s">
        <v>419</v>
      </c>
      <c r="E38" s="350"/>
      <c r="F38" s="350"/>
      <c r="G38" s="72" t="s">
        <v>41</v>
      </c>
      <c r="H38" s="194" t="s">
        <v>418</v>
      </c>
      <c r="I38" s="75" t="s">
        <v>44</v>
      </c>
      <c r="J38" s="22"/>
      <c r="K38" s="22"/>
      <c r="L38" s="22"/>
      <c r="M38" s="22"/>
      <c r="N38" s="22"/>
      <c r="O38" s="22"/>
      <c r="P38" s="22"/>
      <c r="Q38" s="22"/>
      <c r="R38" s="22"/>
      <c r="S38" s="22"/>
      <c r="T38" s="22"/>
      <c r="U38" s="22"/>
      <c r="V38" s="22"/>
      <c r="W38" s="22"/>
      <c r="X38" s="22"/>
    </row>
    <row r="39" spans="1:24">
      <c r="A39" s="22"/>
      <c r="B39" s="8"/>
      <c r="C39" s="175"/>
      <c r="I39" s="75"/>
      <c r="J39" s="22"/>
      <c r="K39" s="22"/>
      <c r="L39" s="22"/>
      <c r="M39" s="22"/>
      <c r="N39" s="22"/>
      <c r="O39" s="22"/>
      <c r="P39" s="22"/>
      <c r="Q39" s="22"/>
      <c r="R39" s="22"/>
      <c r="S39" s="22"/>
      <c r="T39" s="22"/>
      <c r="U39" s="22"/>
      <c r="V39" s="22"/>
      <c r="W39" s="22"/>
      <c r="X39" s="22"/>
    </row>
    <row r="40" spans="1:24" ht="13.5" customHeight="1">
      <c r="A40" s="22"/>
      <c r="B40" s="198" t="s">
        <v>209</v>
      </c>
      <c r="C40" s="177">
        <v>44583</v>
      </c>
      <c r="D40" s="351" t="s">
        <v>419</v>
      </c>
      <c r="E40" s="350"/>
      <c r="F40" s="350"/>
      <c r="G40" s="72" t="s">
        <v>41</v>
      </c>
      <c r="H40" s="194" t="s">
        <v>418</v>
      </c>
      <c r="I40" s="75" t="s">
        <v>44</v>
      </c>
      <c r="J40" s="22"/>
      <c r="K40" s="22"/>
      <c r="L40" s="22"/>
      <c r="M40" s="22"/>
      <c r="N40" s="22"/>
      <c r="O40" s="22"/>
      <c r="P40" s="22"/>
      <c r="Q40" s="22"/>
      <c r="R40" s="22"/>
      <c r="S40" s="22"/>
      <c r="T40" s="22"/>
      <c r="U40" s="22"/>
      <c r="V40" s="22"/>
      <c r="W40" s="22"/>
      <c r="X40" s="22"/>
    </row>
    <row r="41" spans="1:24" ht="13.5" customHeight="1">
      <c r="A41" s="22"/>
      <c r="B41" s="8"/>
      <c r="C41" s="76"/>
      <c r="D41" s="74"/>
      <c r="E41" s="74"/>
      <c r="F41" s="74"/>
      <c r="G41" s="74"/>
      <c r="H41" s="42"/>
      <c r="I41" s="75"/>
      <c r="J41" s="22"/>
      <c r="K41" s="22"/>
      <c r="L41" s="22"/>
      <c r="M41" s="22"/>
      <c r="N41" s="22"/>
      <c r="O41" s="22"/>
      <c r="P41" s="22"/>
      <c r="Q41" s="22"/>
      <c r="R41" s="22"/>
      <c r="S41" s="22"/>
      <c r="T41" s="22"/>
      <c r="U41" s="22"/>
      <c r="V41" s="22"/>
      <c r="W41" s="22"/>
      <c r="X41" s="22"/>
    </row>
    <row r="42" spans="1:24" ht="13.5" customHeight="1">
      <c r="A42" s="22"/>
      <c r="B42" s="198" t="s">
        <v>208</v>
      </c>
      <c r="C42" s="177">
        <v>44584</v>
      </c>
      <c r="D42" s="351" t="s">
        <v>419</v>
      </c>
      <c r="E42" s="350"/>
      <c r="F42" s="350"/>
      <c r="G42" s="72" t="s">
        <v>41</v>
      </c>
      <c r="H42" s="194" t="s">
        <v>418</v>
      </c>
      <c r="I42" s="75" t="s">
        <v>44</v>
      </c>
      <c r="J42" s="97"/>
      <c r="K42" s="22"/>
      <c r="L42" s="22"/>
      <c r="M42" s="22"/>
      <c r="N42" s="22"/>
      <c r="O42" s="22"/>
      <c r="P42" s="22"/>
      <c r="Q42" s="22"/>
      <c r="R42" s="22"/>
      <c r="S42" s="22"/>
      <c r="T42" s="22"/>
      <c r="U42" s="22"/>
      <c r="V42" s="22"/>
      <c r="W42" s="22"/>
      <c r="X42" s="22"/>
    </row>
    <row r="43" spans="1:24" ht="13.5" customHeight="1">
      <c r="A43" s="22"/>
      <c r="B43" s="8"/>
      <c r="C43" s="76"/>
      <c r="D43" s="74"/>
      <c r="E43" s="74"/>
      <c r="F43" s="74"/>
      <c r="G43" s="74"/>
      <c r="H43" s="73"/>
      <c r="I43" s="73"/>
      <c r="J43" s="22"/>
      <c r="K43" s="22"/>
      <c r="L43" s="22"/>
      <c r="M43" s="22"/>
      <c r="N43" s="22"/>
      <c r="O43" s="22"/>
      <c r="P43" s="22"/>
      <c r="Q43" s="22"/>
      <c r="R43" s="22"/>
      <c r="S43" s="22"/>
      <c r="T43" s="22"/>
      <c r="U43" s="22"/>
      <c r="V43" s="22"/>
      <c r="W43" s="22"/>
      <c r="X43" s="22"/>
    </row>
    <row r="44" spans="1:24" ht="9" customHeight="1" thickBot="1">
      <c r="A44" s="78"/>
      <c r="B44" s="204"/>
      <c r="C44" s="205"/>
      <c r="D44" s="205"/>
      <c r="E44" s="205"/>
      <c r="F44" s="205"/>
      <c r="G44" s="205"/>
      <c r="H44" s="205"/>
      <c r="I44" s="206"/>
      <c r="J44" s="22"/>
      <c r="K44" s="22"/>
      <c r="L44" s="22"/>
      <c r="M44" s="22"/>
      <c r="N44" s="22"/>
      <c r="O44" s="22"/>
      <c r="P44" s="22"/>
      <c r="Q44" s="22"/>
      <c r="R44" s="22"/>
      <c r="S44" s="22"/>
      <c r="T44" s="22"/>
      <c r="U44" s="22"/>
      <c r="V44" s="22"/>
      <c r="W44" s="22"/>
      <c r="X44" s="22"/>
    </row>
    <row r="45" spans="1:24">
      <c r="A45" s="22"/>
      <c r="B45" s="187" t="s">
        <v>152</v>
      </c>
      <c r="C45" s="188"/>
      <c r="D45" s="188"/>
      <c r="E45" s="188"/>
      <c r="F45" s="188"/>
      <c r="G45" s="188"/>
      <c r="H45" s="188"/>
      <c r="I45" s="189"/>
      <c r="J45" s="22"/>
      <c r="K45" s="22"/>
      <c r="L45" s="22"/>
      <c r="M45" s="22"/>
      <c r="N45" s="22"/>
      <c r="O45" s="22"/>
      <c r="P45" s="22"/>
      <c r="Q45" s="22"/>
      <c r="R45" s="22"/>
      <c r="S45" s="22"/>
      <c r="T45" s="22"/>
      <c r="U45" s="22"/>
      <c r="V45" s="22"/>
      <c r="W45" s="22"/>
      <c r="X45" s="22"/>
    </row>
    <row r="46" spans="1:24">
      <c r="A46" s="22"/>
      <c r="B46" s="342" t="s">
        <v>417</v>
      </c>
      <c r="C46" s="343"/>
      <c r="D46" s="343"/>
      <c r="E46" s="343"/>
      <c r="F46" s="343"/>
      <c r="G46" s="343"/>
      <c r="H46" s="343"/>
      <c r="I46" s="344"/>
      <c r="J46" s="22"/>
      <c r="K46" s="22"/>
      <c r="L46" s="22"/>
      <c r="M46" s="22"/>
      <c r="N46" s="22"/>
      <c r="O46" s="22"/>
      <c r="P46" s="22"/>
      <c r="Q46" s="22"/>
      <c r="R46" s="22"/>
      <c r="S46" s="22"/>
      <c r="T46" s="22"/>
      <c r="U46" s="22"/>
      <c r="V46" s="22"/>
      <c r="W46" s="22"/>
      <c r="X46" s="22"/>
    </row>
    <row r="47" spans="1:24">
      <c r="A47" s="22"/>
      <c r="B47" s="345"/>
      <c r="C47" s="343"/>
      <c r="D47" s="343"/>
      <c r="E47" s="343"/>
      <c r="F47" s="343"/>
      <c r="G47" s="343"/>
      <c r="H47" s="343"/>
      <c r="I47" s="344"/>
      <c r="J47" s="22"/>
      <c r="K47" s="22"/>
      <c r="L47" s="22"/>
      <c r="M47" s="22"/>
      <c r="N47" s="22"/>
      <c r="O47" s="22"/>
      <c r="P47" s="22"/>
      <c r="Q47" s="22"/>
      <c r="R47" s="22"/>
      <c r="S47" s="22"/>
      <c r="T47" s="22"/>
      <c r="U47" s="22"/>
      <c r="V47" s="22"/>
      <c r="W47" s="22"/>
      <c r="X47" s="22"/>
    </row>
    <row r="48" spans="1:24">
      <c r="A48" s="22"/>
      <c r="B48" s="345"/>
      <c r="C48" s="343"/>
      <c r="D48" s="343"/>
      <c r="E48" s="343"/>
      <c r="F48" s="343"/>
      <c r="G48" s="343"/>
      <c r="H48" s="343"/>
      <c r="I48" s="344"/>
      <c r="J48" s="22"/>
      <c r="K48" s="22"/>
      <c r="L48" s="22"/>
      <c r="M48" s="22"/>
      <c r="N48" s="22"/>
      <c r="O48" s="22"/>
      <c r="P48" s="22"/>
      <c r="Q48" s="22"/>
      <c r="R48" s="22"/>
      <c r="S48" s="22"/>
      <c r="T48" s="22"/>
      <c r="U48" s="22"/>
      <c r="V48" s="22"/>
      <c r="W48" s="22"/>
      <c r="X48" s="22"/>
    </row>
    <row r="49" spans="1:24" ht="13.8" thickBot="1">
      <c r="A49" s="22"/>
      <c r="B49" s="346"/>
      <c r="C49" s="347"/>
      <c r="D49" s="347"/>
      <c r="E49" s="347"/>
      <c r="F49" s="347"/>
      <c r="G49" s="347"/>
      <c r="H49" s="347"/>
      <c r="I49" s="348"/>
      <c r="J49" s="22"/>
      <c r="K49" s="22"/>
      <c r="L49" s="22"/>
      <c r="M49" s="22"/>
      <c r="N49" s="22"/>
      <c r="O49" s="22"/>
      <c r="P49" s="22"/>
      <c r="Q49" s="22"/>
      <c r="R49" s="22"/>
      <c r="S49" s="22"/>
      <c r="T49" s="22"/>
      <c r="U49" s="22"/>
      <c r="V49" s="22"/>
      <c r="W49" s="22"/>
      <c r="X49" s="22"/>
    </row>
    <row r="50" spans="1:24">
      <c r="A50" s="22"/>
      <c r="B50" s="22"/>
      <c r="C50" s="22"/>
      <c r="D50" s="22"/>
      <c r="E50" s="22"/>
      <c r="F50" s="22"/>
      <c r="G50" s="22"/>
      <c r="H50" s="22"/>
      <c r="I50" s="22"/>
      <c r="J50" s="22"/>
      <c r="K50" s="22"/>
      <c r="L50" s="22"/>
      <c r="M50" s="22"/>
      <c r="N50" s="22"/>
      <c r="O50" s="22"/>
      <c r="P50" s="22"/>
      <c r="Q50" s="22"/>
      <c r="R50" s="22"/>
      <c r="S50" s="22"/>
      <c r="T50" s="22"/>
      <c r="U50" s="22"/>
      <c r="V50" s="22"/>
      <c r="W50" s="22"/>
      <c r="X50" s="22"/>
    </row>
    <row r="51" spans="1:24">
      <c r="A51" s="22"/>
      <c r="B51" s="22"/>
      <c r="C51" s="22"/>
      <c r="D51" s="22"/>
      <c r="E51" s="22"/>
      <c r="F51" s="22"/>
      <c r="G51" s="22"/>
      <c r="H51" s="22"/>
      <c r="I51" s="22"/>
      <c r="J51" s="22"/>
      <c r="K51" s="22"/>
      <c r="L51" s="22"/>
      <c r="M51" s="22"/>
      <c r="N51" s="22"/>
      <c r="O51" s="22"/>
      <c r="P51" s="22"/>
      <c r="Q51" s="22"/>
      <c r="R51" s="22"/>
      <c r="S51" s="22"/>
      <c r="T51" s="22"/>
      <c r="U51" s="22"/>
      <c r="V51" s="22"/>
      <c r="W51" s="22"/>
      <c r="X51" s="22"/>
    </row>
    <row r="52" spans="1:24">
      <c r="A52" s="22"/>
      <c r="B52" s="22"/>
      <c r="C52" s="22"/>
      <c r="D52" s="22"/>
      <c r="E52" s="22"/>
      <c r="F52" s="22"/>
      <c r="G52" s="22"/>
      <c r="H52" s="22"/>
      <c r="I52" s="22"/>
      <c r="J52" s="22"/>
      <c r="K52" s="22"/>
      <c r="L52" s="22"/>
      <c r="M52" s="22"/>
      <c r="N52" s="22"/>
      <c r="O52" s="22"/>
      <c r="P52" s="22"/>
      <c r="Q52" s="22"/>
      <c r="R52" s="22"/>
      <c r="S52" s="22"/>
      <c r="T52" s="22"/>
      <c r="U52" s="22"/>
      <c r="V52" s="22"/>
      <c r="W52" s="22"/>
      <c r="X52" s="22"/>
    </row>
    <row r="53" spans="1:24">
      <c r="A53" s="22"/>
      <c r="B53" s="22"/>
      <c r="C53" s="22"/>
      <c r="D53" s="22"/>
      <c r="E53" s="22"/>
      <c r="F53" s="22"/>
      <c r="G53" s="22"/>
      <c r="H53" s="22"/>
      <c r="I53" s="22"/>
      <c r="J53" s="22"/>
      <c r="K53" s="22"/>
      <c r="L53" s="22"/>
      <c r="M53" s="22"/>
      <c r="N53" s="22"/>
      <c r="O53" s="22"/>
      <c r="P53" s="22"/>
      <c r="Q53" s="22"/>
      <c r="R53" s="22"/>
      <c r="S53" s="22"/>
      <c r="T53" s="22"/>
      <c r="U53" s="22"/>
      <c r="V53" s="22"/>
      <c r="W53" s="22"/>
      <c r="X53" s="22"/>
    </row>
    <row r="54" spans="1:24">
      <c r="A54" s="22"/>
      <c r="B54" s="22"/>
      <c r="C54" s="22"/>
      <c r="D54" s="22"/>
      <c r="E54" s="22"/>
      <c r="F54" s="22"/>
      <c r="G54" s="22"/>
      <c r="H54" s="22"/>
      <c r="I54" s="22"/>
      <c r="J54" s="22"/>
      <c r="K54" s="22"/>
      <c r="L54" s="22"/>
      <c r="M54" s="22"/>
      <c r="N54" s="22"/>
      <c r="O54" s="22"/>
      <c r="P54" s="22"/>
      <c r="Q54" s="22"/>
      <c r="R54" s="22"/>
      <c r="S54" s="22"/>
      <c r="T54" s="22"/>
      <c r="U54" s="22"/>
      <c r="V54" s="22"/>
      <c r="W54" s="22"/>
      <c r="X54" s="22"/>
    </row>
    <row r="55" spans="1:24">
      <c r="A55" s="22"/>
      <c r="B55" s="22"/>
      <c r="C55" s="22"/>
      <c r="D55" s="22"/>
      <c r="E55" s="22"/>
      <c r="F55" s="22"/>
      <c r="G55" s="22"/>
      <c r="H55" s="22"/>
      <c r="I55" s="22"/>
      <c r="J55" s="22"/>
      <c r="K55" s="22"/>
      <c r="L55" s="22"/>
      <c r="M55" s="22"/>
      <c r="N55" s="22"/>
      <c r="O55" s="22"/>
      <c r="P55" s="22"/>
      <c r="Q55" s="22"/>
      <c r="R55" s="22"/>
      <c r="S55" s="22"/>
      <c r="T55" s="22"/>
      <c r="U55" s="22"/>
      <c r="V55" s="22"/>
      <c r="W55" s="22"/>
      <c r="X55" s="22"/>
    </row>
    <row r="56" spans="1:24">
      <c r="A56" s="22"/>
      <c r="B56" s="22"/>
      <c r="C56" s="22"/>
      <c r="D56" s="22"/>
      <c r="E56" s="22"/>
      <c r="F56" s="22"/>
      <c r="G56" s="22"/>
      <c r="H56" s="22"/>
      <c r="I56" s="22"/>
      <c r="J56" s="22"/>
      <c r="K56" s="22"/>
      <c r="L56" s="22"/>
      <c r="M56" s="22"/>
      <c r="N56" s="22"/>
      <c r="O56" s="22"/>
      <c r="P56" s="22"/>
      <c r="Q56" s="22"/>
      <c r="R56" s="22"/>
      <c r="S56" s="22"/>
      <c r="T56" s="22"/>
      <c r="U56" s="22"/>
      <c r="V56" s="22"/>
      <c r="W56" s="22"/>
      <c r="X56" s="22"/>
    </row>
    <row r="57" spans="1:24">
      <c r="A57" s="22"/>
      <c r="B57" s="22"/>
      <c r="C57" s="22"/>
      <c r="D57" s="22"/>
      <c r="E57" s="22"/>
      <c r="F57" s="22"/>
      <c r="G57" s="22"/>
      <c r="H57" s="22"/>
      <c r="I57" s="22"/>
      <c r="J57" s="22"/>
      <c r="K57" s="22"/>
      <c r="L57" s="22"/>
      <c r="M57" s="22"/>
      <c r="N57" s="22"/>
      <c r="O57" s="22"/>
      <c r="P57" s="22"/>
      <c r="Q57" s="22"/>
      <c r="R57" s="22"/>
      <c r="S57" s="22"/>
      <c r="T57" s="22"/>
      <c r="U57" s="22"/>
      <c r="V57" s="22"/>
      <c r="W57" s="22"/>
      <c r="X57" s="22"/>
    </row>
    <row r="58" spans="1:24">
      <c r="A58" s="22"/>
      <c r="B58" s="22"/>
      <c r="C58" s="22"/>
      <c r="D58" s="22"/>
      <c r="E58" s="22"/>
      <c r="F58" s="22"/>
      <c r="G58" s="22"/>
      <c r="H58" s="22"/>
      <c r="I58" s="22"/>
      <c r="J58" s="22"/>
      <c r="K58" s="22"/>
      <c r="L58" s="22"/>
      <c r="M58" s="22"/>
      <c r="N58" s="22"/>
      <c r="O58" s="22"/>
      <c r="P58" s="22"/>
      <c r="Q58" s="22"/>
      <c r="R58" s="22"/>
      <c r="S58" s="22"/>
      <c r="T58" s="22"/>
      <c r="U58" s="22"/>
      <c r="V58" s="22"/>
      <c r="W58" s="22"/>
      <c r="X58" s="22"/>
    </row>
    <row r="59" spans="1:24">
      <c r="A59" s="22"/>
      <c r="B59" s="22"/>
      <c r="C59" s="22"/>
      <c r="D59" s="22"/>
      <c r="E59" s="22"/>
      <c r="F59" s="22"/>
      <c r="G59" s="22"/>
      <c r="H59" s="22"/>
      <c r="I59" s="22"/>
      <c r="J59" s="22"/>
      <c r="K59" s="22"/>
      <c r="L59" s="22"/>
      <c r="M59" s="22"/>
      <c r="N59" s="22"/>
      <c r="O59" s="22"/>
      <c r="P59" s="22"/>
      <c r="Q59" s="22"/>
      <c r="R59" s="22"/>
      <c r="S59" s="22"/>
      <c r="T59" s="22"/>
      <c r="U59" s="22"/>
      <c r="V59" s="22"/>
      <c r="W59" s="22"/>
      <c r="X59" s="22"/>
    </row>
    <row r="60" spans="1:24">
      <c r="A60" s="22"/>
      <c r="B60" s="22"/>
      <c r="C60" s="22"/>
      <c r="D60" s="22"/>
      <c r="E60" s="22"/>
      <c r="F60" s="22"/>
      <c r="G60" s="22"/>
      <c r="H60" s="22"/>
      <c r="I60" s="22"/>
      <c r="J60" s="22"/>
      <c r="K60" s="22"/>
      <c r="L60" s="22"/>
      <c r="M60" s="22"/>
      <c r="N60" s="22"/>
      <c r="O60" s="22"/>
      <c r="P60" s="22"/>
      <c r="Q60" s="22"/>
      <c r="R60" s="22"/>
      <c r="S60" s="22"/>
      <c r="T60" s="22"/>
      <c r="U60" s="22"/>
      <c r="V60" s="22"/>
      <c r="W60" s="22"/>
      <c r="X60" s="22"/>
    </row>
    <row r="61" spans="1:24">
      <c r="A61" s="22"/>
      <c r="B61" s="22"/>
      <c r="C61" s="22"/>
      <c r="D61" s="22"/>
      <c r="E61" s="22"/>
      <c r="F61" s="22"/>
      <c r="G61" s="22"/>
      <c r="H61" s="22"/>
      <c r="I61" s="22"/>
      <c r="J61" s="22"/>
      <c r="K61" s="22"/>
      <c r="L61" s="22"/>
      <c r="M61" s="22"/>
      <c r="N61" s="22"/>
      <c r="O61" s="22"/>
      <c r="P61" s="22"/>
      <c r="Q61" s="22"/>
      <c r="R61" s="22"/>
      <c r="S61" s="22"/>
      <c r="T61" s="22"/>
      <c r="U61" s="22"/>
      <c r="V61" s="22"/>
      <c r="W61" s="22"/>
      <c r="X61" s="22"/>
    </row>
    <row r="62" spans="1:24">
      <c r="A62" s="22"/>
      <c r="B62" s="22"/>
      <c r="C62" s="22"/>
      <c r="D62" s="22"/>
      <c r="E62" s="22"/>
      <c r="F62" s="22"/>
      <c r="G62" s="22"/>
      <c r="H62" s="22"/>
      <c r="I62" s="22"/>
      <c r="J62" s="22"/>
      <c r="K62" s="22"/>
      <c r="L62" s="22"/>
      <c r="M62" s="22"/>
      <c r="N62" s="22"/>
      <c r="O62" s="22"/>
      <c r="P62" s="22"/>
      <c r="Q62" s="22"/>
      <c r="R62" s="22"/>
      <c r="S62" s="22"/>
      <c r="T62" s="22"/>
      <c r="U62" s="22"/>
      <c r="V62" s="22"/>
      <c r="W62" s="22"/>
      <c r="X62" s="22"/>
    </row>
    <row r="63" spans="1:24">
      <c r="A63" s="22"/>
      <c r="B63" s="22"/>
      <c r="C63" s="22"/>
      <c r="D63" s="22"/>
      <c r="E63" s="22"/>
      <c r="F63" s="22"/>
      <c r="G63" s="22"/>
      <c r="H63" s="22"/>
      <c r="I63" s="22"/>
      <c r="J63" s="22"/>
      <c r="K63" s="22"/>
      <c r="L63" s="22"/>
      <c r="M63" s="22"/>
      <c r="N63" s="22"/>
      <c r="O63" s="22"/>
      <c r="P63" s="22"/>
      <c r="Q63" s="22"/>
      <c r="R63" s="22"/>
      <c r="S63" s="22"/>
      <c r="T63" s="22"/>
      <c r="U63" s="22"/>
      <c r="V63" s="22"/>
      <c r="W63" s="22"/>
      <c r="X63" s="22"/>
    </row>
    <row r="64" spans="1:24">
      <c r="A64" s="22"/>
      <c r="B64" s="22"/>
      <c r="C64" s="22"/>
      <c r="D64" s="22"/>
      <c r="E64" s="22"/>
      <c r="F64" s="22"/>
      <c r="G64" s="22"/>
      <c r="H64" s="22"/>
      <c r="I64" s="22"/>
      <c r="J64" s="22"/>
      <c r="K64" s="22"/>
      <c r="L64" s="22"/>
      <c r="M64" s="22"/>
      <c r="N64" s="22"/>
      <c r="O64" s="22"/>
      <c r="P64" s="22"/>
      <c r="Q64" s="22"/>
      <c r="R64" s="22"/>
      <c r="S64" s="22"/>
      <c r="T64" s="22"/>
      <c r="U64" s="22"/>
      <c r="V64" s="22"/>
      <c r="W64" s="22"/>
      <c r="X64" s="22"/>
    </row>
    <row r="65" spans="1:24">
      <c r="A65" s="22"/>
      <c r="B65" s="22"/>
      <c r="C65" s="22"/>
      <c r="D65" s="22"/>
      <c r="E65" s="22"/>
      <c r="F65" s="22"/>
      <c r="G65" s="22"/>
      <c r="H65" s="22"/>
      <c r="I65" s="22"/>
      <c r="J65" s="22"/>
      <c r="K65" s="22"/>
      <c r="L65" s="22"/>
      <c r="M65" s="22"/>
      <c r="N65" s="22"/>
      <c r="O65" s="22"/>
      <c r="P65" s="22"/>
      <c r="Q65" s="22"/>
      <c r="R65" s="22"/>
      <c r="S65" s="22"/>
      <c r="T65" s="22"/>
      <c r="U65" s="22"/>
      <c r="V65" s="22"/>
      <c r="W65" s="22"/>
      <c r="X65" s="22"/>
    </row>
    <row r="66" spans="1:24">
      <c r="A66" s="22"/>
      <c r="B66" s="22"/>
      <c r="C66" s="22"/>
      <c r="D66" s="22"/>
      <c r="E66" s="22"/>
      <c r="F66" s="22"/>
      <c r="G66" s="22"/>
      <c r="H66" s="22"/>
      <c r="I66" s="22"/>
      <c r="J66" s="22"/>
      <c r="K66" s="22"/>
      <c r="L66" s="22"/>
      <c r="M66" s="22"/>
      <c r="N66" s="22"/>
      <c r="O66" s="22"/>
      <c r="P66" s="22"/>
      <c r="Q66" s="22"/>
      <c r="R66" s="22"/>
      <c r="S66" s="22"/>
      <c r="T66" s="22"/>
      <c r="U66" s="22"/>
      <c r="V66" s="22"/>
      <c r="W66" s="22"/>
      <c r="X66" s="22"/>
    </row>
    <row r="67" spans="1:24">
      <c r="A67" s="22"/>
      <c r="B67" s="22"/>
      <c r="C67" s="22"/>
      <c r="D67" s="22"/>
      <c r="E67" s="22"/>
      <c r="F67" s="22"/>
      <c r="G67" s="22"/>
      <c r="H67" s="22"/>
      <c r="I67" s="22"/>
      <c r="J67" s="22"/>
      <c r="K67" s="22"/>
      <c r="L67" s="22"/>
      <c r="M67" s="22"/>
      <c r="N67" s="22"/>
      <c r="O67" s="22"/>
      <c r="P67" s="22"/>
      <c r="Q67" s="22"/>
      <c r="R67" s="22"/>
      <c r="S67" s="22"/>
      <c r="T67" s="22"/>
      <c r="U67" s="22"/>
      <c r="V67" s="22"/>
      <c r="W67" s="22"/>
      <c r="X67" s="22"/>
    </row>
    <row r="68" spans="1:24">
      <c r="A68" s="22"/>
      <c r="B68" s="22"/>
      <c r="C68" s="22"/>
      <c r="D68" s="22"/>
      <c r="E68" s="22"/>
      <c r="F68" s="22"/>
      <c r="G68" s="22"/>
      <c r="H68" s="22"/>
      <c r="I68" s="22"/>
      <c r="J68" s="22"/>
      <c r="K68" s="22"/>
      <c r="L68" s="22"/>
      <c r="M68" s="22"/>
      <c r="N68" s="22"/>
      <c r="O68" s="22"/>
      <c r="P68" s="22"/>
      <c r="Q68" s="22"/>
      <c r="R68" s="22"/>
      <c r="S68" s="22"/>
      <c r="T68" s="22"/>
      <c r="U68" s="22"/>
      <c r="V68" s="22"/>
      <c r="W68" s="22"/>
      <c r="X68" s="22"/>
    </row>
  </sheetData>
  <sheetProtection algorithmName="SHA-512" hashValue="GySM8D0n+H9op60w69iZrJHh/8TdPrwUeAE75I/eV57UynPOqFcuaMifr5LRGAh9hLAVjLN/65fUajnF9hnPcg==" saltValue="sRA81RMIrv50aHqL1ZJFiQ==" spinCount="100000" sheet="1" objects="1" scenarios="1" selectLockedCells="1" selectUnlockedCells="1"/>
  <mergeCells count="28">
    <mergeCell ref="D26:F26"/>
    <mergeCell ref="C18:D18"/>
    <mergeCell ref="C19:D19"/>
    <mergeCell ref="C20:D20"/>
    <mergeCell ref="D36:F36"/>
    <mergeCell ref="C21:D21"/>
    <mergeCell ref="C22:D22"/>
    <mergeCell ref="F18:F19"/>
    <mergeCell ref="F20:F21"/>
    <mergeCell ref="B46:I49"/>
    <mergeCell ref="D28:F28"/>
    <mergeCell ref="D30:F30"/>
    <mergeCell ref="D32:F32"/>
    <mergeCell ref="D34:F34"/>
    <mergeCell ref="D38:F38"/>
    <mergeCell ref="D40:F40"/>
    <mergeCell ref="D42:F42"/>
    <mergeCell ref="G18:G19"/>
    <mergeCell ref="G20:G21"/>
    <mergeCell ref="F16:H16"/>
    <mergeCell ref="H2:I2"/>
    <mergeCell ref="B2:C2"/>
    <mergeCell ref="D2:G2"/>
    <mergeCell ref="B4:I6"/>
    <mergeCell ref="B10:I10"/>
    <mergeCell ref="B11:I11"/>
    <mergeCell ref="B12:I12"/>
    <mergeCell ref="C16:D16"/>
  </mergeCells>
  <phoneticPr fontId="0" type="noConversion"/>
  <pageMargins left="0.19685039370078741" right="0" top="0.39370078740157483" bottom="0.39370078740157483" header="0.51181102362204722" footer="0.51181102362204722"/>
  <pageSetup paperSize="9" orientation="portrait"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Z165"/>
  <sheetViews>
    <sheetView showGridLines="0" topLeftCell="A10" zoomScale="110" zoomScaleNormal="110" workbookViewId="0">
      <selection activeCell="M10" sqref="M10"/>
    </sheetView>
  </sheetViews>
  <sheetFormatPr baseColWidth="10" defaultColWidth="11.44140625" defaultRowHeight="13.2"/>
  <cols>
    <col min="1" max="1" width="24.33203125" style="100" customWidth="1"/>
    <col min="2" max="2" width="8" style="100" customWidth="1"/>
    <col min="3" max="7" width="11.44140625" style="100"/>
    <col min="8" max="9" width="11.44140625" style="100" customWidth="1"/>
    <col min="10" max="10" width="5.44140625" style="100" customWidth="1"/>
    <col min="11" max="16384" width="11.44140625" style="100"/>
  </cols>
  <sheetData>
    <row r="2" spans="1:26" ht="12" customHeight="1">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row>
    <row r="3" spans="1:26" ht="36.75" customHeight="1">
      <c r="A3" s="178"/>
      <c r="B3" s="178"/>
      <c r="C3" s="504" t="s">
        <v>156</v>
      </c>
      <c r="D3" s="505"/>
      <c r="E3" s="505"/>
      <c r="F3" s="505"/>
      <c r="G3" s="505"/>
      <c r="H3" s="505"/>
      <c r="I3" s="505"/>
      <c r="J3" s="178"/>
      <c r="K3" s="178"/>
      <c r="L3" s="178"/>
      <c r="M3" s="178"/>
      <c r="N3" s="178"/>
      <c r="O3" s="178"/>
      <c r="P3" s="178"/>
      <c r="Q3" s="178"/>
      <c r="R3" s="178"/>
      <c r="S3" s="178"/>
      <c r="T3" s="178"/>
      <c r="U3" s="178"/>
      <c r="V3" s="178"/>
      <c r="W3" s="178"/>
      <c r="X3" s="178"/>
      <c r="Y3" s="178"/>
      <c r="Z3" s="178"/>
    </row>
    <row r="4" spans="1:26" ht="16.5" customHeight="1">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row>
    <row r="5" spans="1:26">
      <c r="A5" s="178"/>
      <c r="B5" s="178"/>
      <c r="J5" s="178"/>
      <c r="K5" s="178"/>
      <c r="L5" s="178"/>
      <c r="M5" s="178"/>
      <c r="N5" s="178"/>
      <c r="O5" s="178"/>
      <c r="P5" s="178"/>
      <c r="Q5" s="178"/>
      <c r="R5" s="178"/>
      <c r="S5" s="178"/>
      <c r="T5" s="178"/>
      <c r="U5" s="178"/>
      <c r="V5" s="178"/>
      <c r="W5" s="178"/>
      <c r="X5" s="178"/>
      <c r="Y5" s="178"/>
      <c r="Z5" s="178"/>
    </row>
    <row r="6" spans="1:26" ht="13.8">
      <c r="A6" s="178"/>
      <c r="B6" s="178"/>
      <c r="D6" s="179" t="s">
        <v>157</v>
      </c>
      <c r="J6" s="178"/>
      <c r="K6" s="178"/>
      <c r="L6" s="178"/>
      <c r="M6" s="178"/>
      <c r="N6" s="178"/>
      <c r="O6" s="178"/>
      <c r="P6" s="178"/>
      <c r="Q6" s="178"/>
      <c r="R6" s="178"/>
      <c r="S6" s="178"/>
      <c r="T6" s="178"/>
      <c r="U6" s="178"/>
      <c r="V6" s="178"/>
      <c r="W6" s="178"/>
      <c r="X6" s="178"/>
      <c r="Y6" s="178"/>
      <c r="Z6" s="178"/>
    </row>
    <row r="7" spans="1:26">
      <c r="A7" s="178"/>
      <c r="B7" s="178"/>
      <c r="J7" s="178"/>
      <c r="K7" s="178"/>
      <c r="L7" s="178"/>
      <c r="M7" s="178"/>
      <c r="N7" s="178"/>
      <c r="O7" s="178"/>
      <c r="P7" s="178"/>
      <c r="Q7" s="178"/>
      <c r="R7" s="178"/>
      <c r="S7" s="178"/>
      <c r="T7" s="178"/>
      <c r="U7" s="178"/>
      <c r="V7" s="178"/>
      <c r="W7" s="178"/>
      <c r="X7" s="178"/>
      <c r="Y7" s="178"/>
      <c r="Z7" s="178"/>
    </row>
    <row r="8" spans="1:26">
      <c r="A8" s="178"/>
      <c r="B8" s="178"/>
      <c r="J8" s="178"/>
      <c r="K8" s="178"/>
      <c r="L8" s="178"/>
      <c r="M8" s="178"/>
      <c r="N8" s="178"/>
      <c r="O8" s="178"/>
      <c r="P8" s="178"/>
      <c r="Q8" s="178"/>
      <c r="R8" s="178"/>
      <c r="S8" s="178"/>
      <c r="T8" s="178"/>
      <c r="U8" s="178"/>
      <c r="V8" s="178"/>
      <c r="W8" s="178"/>
      <c r="X8" s="178"/>
      <c r="Y8" s="178"/>
      <c r="Z8" s="178"/>
    </row>
    <row r="9" spans="1:26" ht="13.8">
      <c r="A9" s="178"/>
      <c r="B9" s="178"/>
      <c r="C9" s="180" t="s">
        <v>158</v>
      </c>
      <c r="J9" s="178"/>
      <c r="K9" s="178"/>
      <c r="L9" s="178"/>
      <c r="M9" s="178"/>
      <c r="N9" s="178"/>
      <c r="O9" s="178"/>
      <c r="P9" s="178"/>
      <c r="Q9" s="178"/>
      <c r="R9" s="178"/>
      <c r="S9" s="178"/>
      <c r="T9" s="178"/>
      <c r="U9" s="178"/>
      <c r="V9" s="178"/>
      <c r="W9" s="178"/>
      <c r="X9" s="178"/>
      <c r="Y9" s="178"/>
      <c r="Z9" s="178"/>
    </row>
    <row r="10" spans="1:26" ht="41.25" customHeight="1">
      <c r="A10" s="178"/>
      <c r="B10" s="178"/>
      <c r="C10" s="506" t="s">
        <v>159</v>
      </c>
      <c r="D10" s="507"/>
      <c r="E10" s="507"/>
      <c r="F10" s="507"/>
      <c r="G10" s="507"/>
      <c r="H10" s="507"/>
      <c r="I10" s="507"/>
      <c r="J10" s="178"/>
      <c r="K10" s="178"/>
      <c r="L10" s="178"/>
      <c r="M10" s="178"/>
      <c r="N10" s="178"/>
      <c r="O10" s="178"/>
      <c r="P10" s="178"/>
      <c r="Q10" s="178"/>
      <c r="R10" s="178"/>
      <c r="S10" s="178"/>
      <c r="T10" s="178"/>
      <c r="U10" s="178"/>
      <c r="V10" s="178"/>
      <c r="W10" s="178"/>
      <c r="X10" s="178"/>
      <c r="Y10" s="178"/>
      <c r="Z10" s="178"/>
    </row>
    <row r="11" spans="1:26" ht="62.25" customHeight="1">
      <c r="A11" s="178"/>
      <c r="B11" s="178"/>
      <c r="C11" s="506" t="s">
        <v>160</v>
      </c>
      <c r="D11" s="507"/>
      <c r="E11" s="507"/>
      <c r="F11" s="507"/>
      <c r="G11" s="507"/>
      <c r="H11" s="507"/>
      <c r="I11" s="507"/>
      <c r="J11" s="178"/>
      <c r="K11" s="178"/>
      <c r="L11" s="178"/>
      <c r="M11" s="178"/>
      <c r="N11" s="178"/>
      <c r="O11" s="178"/>
      <c r="P11" s="178"/>
      <c r="Q11" s="178"/>
      <c r="R11" s="178"/>
      <c r="S11" s="178"/>
      <c r="T11" s="178"/>
      <c r="U11" s="178"/>
      <c r="V11" s="178"/>
      <c r="W11" s="178"/>
      <c r="X11" s="178"/>
      <c r="Y11" s="178"/>
      <c r="Z11" s="178"/>
    </row>
    <row r="12" spans="1:26" ht="27.75" customHeight="1">
      <c r="A12" s="178"/>
      <c r="B12" s="178"/>
      <c r="C12" s="506" t="s">
        <v>161</v>
      </c>
      <c r="D12" s="507"/>
      <c r="E12" s="507"/>
      <c r="F12" s="507"/>
      <c r="G12" s="507"/>
      <c r="H12" s="507"/>
      <c r="I12" s="507"/>
      <c r="J12" s="178"/>
      <c r="K12" s="178"/>
      <c r="L12" s="178"/>
      <c r="M12" s="178"/>
      <c r="N12" s="178"/>
      <c r="O12" s="178"/>
      <c r="P12" s="178"/>
      <c r="Q12" s="178"/>
      <c r="R12" s="178"/>
      <c r="S12" s="178"/>
      <c r="T12" s="178"/>
      <c r="U12" s="178"/>
      <c r="V12" s="178"/>
      <c r="W12" s="178"/>
      <c r="X12" s="178"/>
      <c r="Y12" s="178"/>
      <c r="Z12" s="178"/>
    </row>
    <row r="13" spans="1:26">
      <c r="A13" s="178"/>
      <c r="B13" s="178"/>
      <c r="J13" s="178"/>
      <c r="K13" s="178"/>
      <c r="L13" s="178"/>
      <c r="M13" s="178"/>
      <c r="N13" s="178"/>
      <c r="O13" s="178"/>
      <c r="P13" s="178"/>
      <c r="Q13" s="178"/>
      <c r="R13" s="178"/>
      <c r="S13" s="178"/>
      <c r="T13" s="178"/>
      <c r="U13" s="178"/>
      <c r="V13" s="178"/>
      <c r="W13" s="178"/>
      <c r="X13" s="178"/>
      <c r="Y13" s="178"/>
      <c r="Z13" s="178"/>
    </row>
    <row r="14" spans="1:26" ht="13.8">
      <c r="A14" s="178"/>
      <c r="B14" s="178"/>
      <c r="C14" s="180" t="s">
        <v>162</v>
      </c>
      <c r="J14" s="178"/>
      <c r="K14" s="178"/>
      <c r="L14" s="178"/>
      <c r="M14" s="178"/>
      <c r="N14" s="178"/>
      <c r="O14" s="178"/>
      <c r="P14" s="178"/>
      <c r="Q14" s="178"/>
      <c r="R14" s="178"/>
      <c r="S14" s="178"/>
      <c r="T14" s="178"/>
      <c r="U14" s="178"/>
      <c r="V14" s="178"/>
      <c r="W14" s="178"/>
      <c r="X14" s="178"/>
      <c r="Y14" s="178"/>
      <c r="Z14" s="178"/>
    </row>
    <row r="15" spans="1:26" ht="43.5" customHeight="1">
      <c r="A15" s="178"/>
      <c r="B15" s="178"/>
      <c r="C15" s="506" t="s">
        <v>163</v>
      </c>
      <c r="D15" s="507"/>
      <c r="E15" s="507"/>
      <c r="F15" s="507"/>
      <c r="G15" s="507"/>
      <c r="H15" s="507"/>
      <c r="I15" s="507"/>
      <c r="J15" s="178"/>
      <c r="K15" s="178"/>
      <c r="L15" s="178"/>
      <c r="M15" s="178"/>
      <c r="N15" s="178"/>
      <c r="O15" s="178"/>
      <c r="P15" s="178"/>
      <c r="Q15" s="178"/>
      <c r="R15" s="178"/>
      <c r="S15" s="178"/>
      <c r="T15" s="178"/>
      <c r="U15" s="178"/>
      <c r="V15" s="178"/>
      <c r="W15" s="178"/>
      <c r="X15" s="178"/>
      <c r="Y15" s="178"/>
      <c r="Z15" s="178"/>
    </row>
    <row r="16" spans="1:26" ht="35.25" customHeight="1">
      <c r="A16" s="178"/>
      <c r="B16" s="178"/>
      <c r="C16" s="506" t="s">
        <v>164</v>
      </c>
      <c r="D16" s="507"/>
      <c r="E16" s="507"/>
      <c r="F16" s="507"/>
      <c r="G16" s="507"/>
      <c r="H16" s="507"/>
      <c r="I16" s="507"/>
      <c r="J16" s="178"/>
      <c r="K16" s="178"/>
      <c r="L16" s="178"/>
      <c r="M16" s="178"/>
      <c r="N16" s="178"/>
      <c r="O16" s="178"/>
      <c r="P16" s="178"/>
      <c r="Q16" s="178"/>
      <c r="R16" s="178"/>
      <c r="S16" s="178"/>
      <c r="T16" s="178"/>
      <c r="U16" s="178"/>
      <c r="V16" s="178"/>
      <c r="W16" s="178"/>
      <c r="X16" s="178"/>
      <c r="Y16" s="178"/>
      <c r="Z16" s="178"/>
    </row>
    <row r="17" spans="1:26" ht="72" customHeight="1">
      <c r="A17" s="178"/>
      <c r="B17" s="178"/>
      <c r="C17" s="506" t="s">
        <v>165</v>
      </c>
      <c r="D17" s="507"/>
      <c r="E17" s="507"/>
      <c r="F17" s="507"/>
      <c r="G17" s="507"/>
      <c r="H17" s="507"/>
      <c r="I17" s="507"/>
      <c r="J17" s="178"/>
      <c r="K17" s="178"/>
      <c r="L17" s="178"/>
      <c r="M17" s="178"/>
      <c r="N17" s="178"/>
      <c r="O17" s="178"/>
      <c r="P17" s="178"/>
      <c r="Q17" s="178"/>
      <c r="R17" s="178"/>
      <c r="S17" s="178"/>
      <c r="T17" s="178"/>
      <c r="U17" s="178"/>
      <c r="V17" s="178"/>
      <c r="W17" s="178"/>
      <c r="X17" s="178"/>
      <c r="Y17" s="178"/>
      <c r="Z17" s="178"/>
    </row>
    <row r="18" spans="1:26">
      <c r="A18" s="178"/>
      <c r="B18" s="178"/>
      <c r="J18" s="178"/>
      <c r="K18" s="178"/>
      <c r="L18" s="178"/>
      <c r="M18" s="178"/>
      <c r="N18" s="178"/>
      <c r="O18" s="178"/>
      <c r="P18" s="178"/>
      <c r="Q18" s="178"/>
      <c r="R18" s="178"/>
      <c r="S18" s="178"/>
      <c r="T18" s="178"/>
      <c r="U18" s="178"/>
      <c r="V18" s="178"/>
      <c r="W18" s="178"/>
      <c r="X18" s="178"/>
      <c r="Y18" s="178"/>
      <c r="Z18" s="178"/>
    </row>
    <row r="19" spans="1:26" ht="13.8">
      <c r="A19" s="178"/>
      <c r="B19" s="178"/>
      <c r="C19" s="180" t="s">
        <v>166</v>
      </c>
      <c r="J19" s="178"/>
      <c r="K19" s="178"/>
      <c r="L19" s="178"/>
      <c r="M19" s="178"/>
      <c r="N19" s="178"/>
      <c r="O19" s="178"/>
      <c r="P19" s="178"/>
      <c r="Q19" s="178"/>
      <c r="R19" s="178"/>
      <c r="S19" s="178"/>
      <c r="T19" s="178"/>
      <c r="U19" s="178"/>
      <c r="V19" s="178"/>
      <c r="W19" s="178"/>
      <c r="X19" s="178"/>
      <c r="Y19" s="178"/>
      <c r="Z19" s="178"/>
    </row>
    <row r="20" spans="1:26" ht="42" customHeight="1">
      <c r="A20" s="178"/>
      <c r="B20" s="178"/>
      <c r="C20" s="506" t="s">
        <v>167</v>
      </c>
      <c r="D20" s="507"/>
      <c r="E20" s="507"/>
      <c r="F20" s="507"/>
      <c r="G20" s="507"/>
      <c r="H20" s="507"/>
      <c r="I20" s="507"/>
      <c r="J20" s="178"/>
      <c r="K20" s="178"/>
      <c r="L20" s="178"/>
      <c r="M20" s="178"/>
      <c r="N20" s="178"/>
      <c r="O20" s="178"/>
      <c r="P20" s="178"/>
      <c r="Q20" s="178"/>
      <c r="R20" s="178"/>
      <c r="S20" s="178"/>
      <c r="T20" s="178"/>
      <c r="U20" s="178"/>
      <c r="V20" s="178"/>
      <c r="W20" s="178"/>
      <c r="X20" s="178"/>
      <c r="Y20" s="178"/>
      <c r="Z20" s="178"/>
    </row>
    <row r="21" spans="1:26" ht="32.25" customHeight="1">
      <c r="A21" s="178"/>
      <c r="B21" s="178"/>
      <c r="C21" s="506" t="s">
        <v>168</v>
      </c>
      <c r="D21" s="507"/>
      <c r="E21" s="507"/>
      <c r="F21" s="507"/>
      <c r="G21" s="507"/>
      <c r="H21" s="507"/>
      <c r="I21" s="507"/>
      <c r="J21" s="178"/>
      <c r="K21" s="178"/>
      <c r="L21" s="178"/>
      <c r="M21" s="178"/>
      <c r="N21" s="178"/>
      <c r="O21" s="178"/>
      <c r="P21" s="178"/>
      <c r="Q21" s="178"/>
      <c r="R21" s="178"/>
      <c r="S21" s="178"/>
      <c r="T21" s="178"/>
      <c r="U21" s="178"/>
      <c r="V21" s="178"/>
      <c r="W21" s="178"/>
      <c r="X21" s="178"/>
      <c r="Y21" s="178"/>
      <c r="Z21" s="178"/>
    </row>
    <row r="22" spans="1:26">
      <c r="A22" s="178"/>
      <c r="B22" s="178"/>
      <c r="J22" s="178"/>
      <c r="K22" s="178"/>
      <c r="L22" s="178"/>
      <c r="M22" s="178"/>
      <c r="N22" s="178"/>
      <c r="O22" s="178"/>
      <c r="P22" s="178"/>
      <c r="Q22" s="178"/>
      <c r="R22" s="178"/>
      <c r="S22" s="178"/>
      <c r="T22" s="178"/>
      <c r="U22" s="178"/>
      <c r="V22" s="178"/>
      <c r="W22" s="178"/>
      <c r="X22" s="178"/>
      <c r="Y22" s="178"/>
      <c r="Z22" s="178"/>
    </row>
    <row r="23" spans="1:26" ht="13.8">
      <c r="A23" s="178"/>
      <c r="B23" s="178"/>
      <c r="C23" s="180" t="s">
        <v>169</v>
      </c>
      <c r="J23" s="178"/>
      <c r="K23" s="178"/>
      <c r="L23" s="178"/>
      <c r="M23" s="178"/>
      <c r="N23" s="178"/>
      <c r="O23" s="178"/>
      <c r="P23" s="178"/>
      <c r="Q23" s="178"/>
      <c r="R23" s="178"/>
      <c r="S23" s="178"/>
      <c r="T23" s="178"/>
      <c r="U23" s="178"/>
      <c r="V23" s="178"/>
      <c r="W23" s="178"/>
      <c r="X23" s="178"/>
      <c r="Y23" s="178"/>
      <c r="Z23" s="178"/>
    </row>
    <row r="24" spans="1:26" ht="44.25" customHeight="1">
      <c r="A24" s="178"/>
      <c r="B24" s="178"/>
      <c r="C24" s="506" t="s">
        <v>170</v>
      </c>
      <c r="D24" s="507"/>
      <c r="E24" s="507"/>
      <c r="F24" s="507"/>
      <c r="G24" s="507"/>
      <c r="H24" s="507"/>
      <c r="I24" s="507"/>
      <c r="J24" s="178"/>
      <c r="K24" s="178"/>
      <c r="L24" s="178"/>
      <c r="M24" s="178"/>
      <c r="N24" s="178"/>
      <c r="O24" s="178"/>
      <c r="P24" s="178"/>
      <c r="Q24" s="178"/>
      <c r="R24" s="178"/>
      <c r="S24" s="178"/>
      <c r="T24" s="178"/>
      <c r="U24" s="178"/>
      <c r="V24" s="178"/>
      <c r="W24" s="178"/>
      <c r="X24" s="178"/>
      <c r="Y24" s="178"/>
      <c r="Z24" s="178"/>
    </row>
    <row r="25" spans="1:26">
      <c r="A25" s="178"/>
      <c r="B25" s="178"/>
      <c r="J25" s="178"/>
      <c r="K25" s="178"/>
      <c r="L25" s="178"/>
      <c r="M25" s="178"/>
      <c r="N25" s="178"/>
      <c r="O25" s="178"/>
      <c r="P25" s="178"/>
      <c r="Q25" s="178"/>
      <c r="R25" s="178"/>
      <c r="S25" s="178"/>
      <c r="T25" s="178"/>
      <c r="U25" s="178"/>
      <c r="V25" s="178"/>
      <c r="W25" s="178"/>
      <c r="X25" s="178"/>
      <c r="Y25" s="178"/>
      <c r="Z25" s="178"/>
    </row>
    <row r="26" spans="1:26" ht="13.8">
      <c r="A26" s="178"/>
      <c r="B26" s="178"/>
      <c r="C26" s="180" t="s">
        <v>171</v>
      </c>
      <c r="J26" s="178"/>
      <c r="K26" s="178"/>
      <c r="L26" s="178"/>
      <c r="M26" s="178"/>
      <c r="N26" s="178"/>
      <c r="O26" s="178"/>
      <c r="P26" s="178"/>
      <c r="Q26" s="178"/>
      <c r="R26" s="178"/>
      <c r="S26" s="178"/>
      <c r="T26" s="178"/>
      <c r="U26" s="178"/>
      <c r="V26" s="178"/>
      <c r="W26" s="178"/>
      <c r="X26" s="178"/>
      <c r="Y26" s="178"/>
      <c r="Z26" s="178"/>
    </row>
    <row r="27" spans="1:26" ht="29.25" customHeight="1">
      <c r="A27" s="178"/>
      <c r="B27" s="178"/>
      <c r="C27" s="506" t="s">
        <v>172</v>
      </c>
      <c r="D27" s="507"/>
      <c r="E27" s="507"/>
      <c r="F27" s="507"/>
      <c r="G27" s="507"/>
      <c r="H27" s="507"/>
      <c r="I27" s="507"/>
      <c r="J27" s="178"/>
      <c r="K27" s="178"/>
      <c r="L27" s="178"/>
      <c r="M27" s="178"/>
      <c r="N27" s="178"/>
      <c r="O27" s="178"/>
      <c r="P27" s="178"/>
      <c r="Q27" s="178"/>
      <c r="R27" s="178"/>
      <c r="S27" s="178"/>
      <c r="T27" s="178"/>
      <c r="U27" s="178"/>
      <c r="V27" s="178"/>
      <c r="W27" s="178"/>
      <c r="X27" s="178"/>
      <c r="Y27" s="178"/>
      <c r="Z27" s="178"/>
    </row>
    <row r="28" spans="1:26">
      <c r="A28" s="178"/>
      <c r="B28" s="178"/>
      <c r="J28" s="178"/>
      <c r="K28" s="178"/>
      <c r="L28" s="178"/>
      <c r="M28" s="178"/>
      <c r="N28" s="178"/>
      <c r="O28" s="178"/>
      <c r="P28" s="178"/>
      <c r="Q28" s="178"/>
      <c r="R28" s="178"/>
      <c r="S28" s="178"/>
      <c r="T28" s="178"/>
      <c r="U28" s="178"/>
      <c r="V28" s="178"/>
      <c r="W28" s="178"/>
      <c r="X28" s="178"/>
      <c r="Y28" s="178"/>
      <c r="Z28" s="178"/>
    </row>
    <row r="29" spans="1:26" ht="13.8">
      <c r="A29" s="178"/>
      <c r="B29" s="178"/>
      <c r="C29" s="180" t="s">
        <v>173</v>
      </c>
      <c r="J29" s="178"/>
      <c r="K29" s="178"/>
      <c r="L29" s="178"/>
      <c r="M29" s="178"/>
      <c r="N29" s="178"/>
      <c r="O29" s="178"/>
      <c r="P29" s="178"/>
      <c r="Q29" s="178"/>
      <c r="R29" s="178"/>
      <c r="S29" s="178"/>
      <c r="T29" s="178"/>
      <c r="U29" s="178"/>
      <c r="V29" s="178"/>
      <c r="W29" s="178"/>
      <c r="X29" s="178"/>
      <c r="Y29" s="178"/>
      <c r="Z29" s="178"/>
    </row>
    <row r="30" spans="1:26" ht="44.25" customHeight="1">
      <c r="A30" s="178"/>
      <c r="B30" s="178"/>
      <c r="C30" s="506" t="s">
        <v>174</v>
      </c>
      <c r="D30" s="507"/>
      <c r="E30" s="507"/>
      <c r="F30" s="507"/>
      <c r="G30" s="507"/>
      <c r="H30" s="507"/>
      <c r="I30" s="507"/>
      <c r="J30" s="178"/>
      <c r="K30" s="178"/>
      <c r="L30" s="178"/>
      <c r="M30" s="178"/>
      <c r="N30" s="178"/>
      <c r="O30" s="178"/>
      <c r="P30" s="178"/>
      <c r="Q30" s="178"/>
      <c r="R30" s="178"/>
      <c r="S30" s="178"/>
      <c r="T30" s="178"/>
      <c r="U30" s="178"/>
      <c r="V30" s="178"/>
      <c r="W30" s="178"/>
      <c r="X30" s="178"/>
      <c r="Y30" s="178"/>
      <c r="Z30" s="178"/>
    </row>
    <row r="31" spans="1:26">
      <c r="A31" s="178"/>
      <c r="B31" s="178"/>
      <c r="J31" s="178"/>
      <c r="K31" s="178"/>
      <c r="L31" s="178"/>
      <c r="M31" s="178"/>
      <c r="N31" s="178"/>
      <c r="O31" s="178"/>
      <c r="P31" s="178"/>
      <c r="Q31" s="178"/>
      <c r="R31" s="178"/>
      <c r="S31" s="178"/>
      <c r="T31" s="178"/>
      <c r="U31" s="178"/>
      <c r="V31" s="178"/>
      <c r="W31" s="178"/>
      <c r="X31" s="178"/>
      <c r="Y31" s="178"/>
      <c r="Z31" s="178"/>
    </row>
    <row r="32" spans="1:26" ht="13.8">
      <c r="A32" s="178"/>
      <c r="B32" s="178"/>
      <c r="C32" s="180" t="s">
        <v>175</v>
      </c>
      <c r="J32" s="178"/>
      <c r="K32" s="178"/>
      <c r="L32" s="178"/>
      <c r="M32" s="178"/>
      <c r="N32" s="178"/>
      <c r="O32" s="178"/>
      <c r="P32" s="178"/>
      <c r="Q32" s="178"/>
      <c r="R32" s="178"/>
      <c r="S32" s="178"/>
      <c r="T32" s="178"/>
      <c r="U32" s="178"/>
      <c r="V32" s="178"/>
      <c r="W32" s="178"/>
      <c r="X32" s="178"/>
      <c r="Y32" s="178"/>
      <c r="Z32" s="178"/>
    </row>
    <row r="33" spans="1:26" ht="61.5" customHeight="1">
      <c r="A33" s="178"/>
      <c r="B33" s="178"/>
      <c r="C33" s="506" t="s">
        <v>176</v>
      </c>
      <c r="D33" s="507"/>
      <c r="E33" s="507"/>
      <c r="F33" s="507"/>
      <c r="G33" s="507"/>
      <c r="H33" s="507"/>
      <c r="I33" s="507"/>
      <c r="J33" s="178"/>
      <c r="K33" s="178"/>
      <c r="L33" s="178"/>
      <c r="M33" s="178"/>
      <c r="N33" s="178"/>
      <c r="O33" s="178"/>
      <c r="P33" s="178"/>
      <c r="Q33" s="178"/>
      <c r="R33" s="178"/>
      <c r="S33" s="178"/>
      <c r="T33" s="178"/>
      <c r="U33" s="178"/>
      <c r="V33" s="178"/>
      <c r="W33" s="178"/>
      <c r="X33" s="178"/>
      <c r="Y33" s="178"/>
      <c r="Z33" s="178"/>
    </row>
    <row r="34" spans="1:26" ht="68.25" customHeight="1">
      <c r="A34" s="178"/>
      <c r="B34" s="178"/>
      <c r="J34" s="178"/>
      <c r="K34" s="178"/>
      <c r="L34" s="178"/>
      <c r="M34" s="178"/>
      <c r="N34" s="178"/>
      <c r="O34" s="178"/>
      <c r="P34" s="178"/>
      <c r="Q34" s="178"/>
      <c r="R34" s="178"/>
      <c r="S34" s="178"/>
      <c r="T34" s="178"/>
      <c r="U34" s="178"/>
      <c r="V34" s="178"/>
      <c r="W34" s="178"/>
      <c r="X34" s="178"/>
      <c r="Y34" s="178"/>
      <c r="Z34" s="178"/>
    </row>
    <row r="35" spans="1:26" ht="12" customHeight="1">
      <c r="A35" s="178"/>
      <c r="B35" s="178"/>
      <c r="J35" s="178"/>
      <c r="K35" s="178"/>
      <c r="L35" s="178"/>
      <c r="M35" s="178"/>
      <c r="N35" s="178"/>
      <c r="O35" s="178"/>
      <c r="P35" s="178"/>
      <c r="Q35" s="178"/>
      <c r="R35" s="178"/>
      <c r="S35" s="178"/>
      <c r="T35" s="178"/>
      <c r="U35" s="178"/>
      <c r="V35" s="178"/>
      <c r="W35" s="178"/>
      <c r="X35" s="178"/>
      <c r="Y35" s="178"/>
      <c r="Z35" s="178"/>
    </row>
    <row r="36" spans="1:26" ht="13.8">
      <c r="A36" s="178"/>
      <c r="B36" s="178"/>
      <c r="C36" s="180" t="s">
        <v>177</v>
      </c>
      <c r="J36" s="178"/>
      <c r="K36" s="178"/>
      <c r="L36" s="178"/>
      <c r="M36" s="178"/>
      <c r="N36" s="178"/>
      <c r="O36" s="178"/>
      <c r="P36" s="178"/>
      <c r="Q36" s="178"/>
      <c r="R36" s="178"/>
      <c r="S36" s="178"/>
      <c r="T36" s="178"/>
      <c r="U36" s="178"/>
      <c r="V36" s="178"/>
      <c r="W36" s="178"/>
      <c r="X36" s="178"/>
      <c r="Y36" s="178"/>
      <c r="Z36" s="178"/>
    </row>
    <row r="37" spans="1:26" ht="30" customHeight="1">
      <c r="A37" s="178"/>
      <c r="B37" s="178"/>
      <c r="C37" s="506" t="s">
        <v>178</v>
      </c>
      <c r="D37" s="507"/>
      <c r="E37" s="507"/>
      <c r="F37" s="507"/>
      <c r="G37" s="507"/>
      <c r="H37" s="507"/>
      <c r="I37" s="507"/>
      <c r="J37" s="178"/>
      <c r="K37" s="178"/>
      <c r="L37" s="178"/>
      <c r="M37" s="178"/>
      <c r="N37" s="178"/>
      <c r="O37" s="178"/>
      <c r="P37" s="178"/>
      <c r="Q37" s="178"/>
      <c r="R37" s="178"/>
      <c r="S37" s="178"/>
      <c r="T37" s="178"/>
      <c r="U37" s="178"/>
      <c r="V37" s="178"/>
      <c r="W37" s="178"/>
      <c r="X37" s="178"/>
      <c r="Y37" s="178"/>
      <c r="Z37" s="178"/>
    </row>
    <row r="38" spans="1:26" ht="25.5" customHeight="1">
      <c r="A38" s="178"/>
      <c r="B38" s="178"/>
      <c r="C38" s="506" t="s">
        <v>179</v>
      </c>
      <c r="D38" s="507"/>
      <c r="E38" s="507"/>
      <c r="F38" s="507"/>
      <c r="G38" s="507"/>
      <c r="H38" s="507"/>
      <c r="I38" s="507"/>
      <c r="J38" s="178"/>
      <c r="K38" s="178"/>
      <c r="L38" s="178"/>
      <c r="M38" s="178"/>
      <c r="N38" s="178"/>
      <c r="O38" s="178"/>
      <c r="P38" s="178"/>
      <c r="Q38" s="178"/>
      <c r="R38" s="178"/>
      <c r="S38" s="178"/>
      <c r="T38" s="178"/>
      <c r="U38" s="178"/>
      <c r="V38" s="178"/>
      <c r="W38" s="178"/>
      <c r="X38" s="178"/>
      <c r="Y38" s="178"/>
      <c r="Z38" s="178"/>
    </row>
    <row r="39" spans="1:26" ht="47.25" customHeight="1">
      <c r="A39" s="178"/>
      <c r="B39" s="178"/>
      <c r="C39" s="506" t="s">
        <v>180</v>
      </c>
      <c r="D39" s="507"/>
      <c r="E39" s="507"/>
      <c r="F39" s="507"/>
      <c r="G39" s="507"/>
      <c r="H39" s="507"/>
      <c r="I39" s="507"/>
      <c r="J39" s="178"/>
      <c r="K39" s="178"/>
      <c r="L39" s="178"/>
      <c r="M39" s="178"/>
      <c r="N39" s="178"/>
      <c r="O39" s="178"/>
      <c r="P39" s="178"/>
      <c r="Q39" s="178"/>
      <c r="R39" s="178"/>
      <c r="S39" s="178"/>
      <c r="T39" s="178"/>
      <c r="U39" s="178"/>
      <c r="V39" s="178"/>
      <c r="W39" s="178"/>
      <c r="X39" s="178"/>
      <c r="Y39" s="178"/>
      <c r="Z39" s="178"/>
    </row>
    <row r="40" spans="1:26">
      <c r="A40" s="178"/>
      <c r="B40" s="178"/>
      <c r="J40" s="178"/>
      <c r="K40" s="178"/>
      <c r="L40" s="178"/>
      <c r="M40" s="178"/>
      <c r="N40" s="178"/>
      <c r="O40" s="178"/>
      <c r="P40" s="178"/>
      <c r="Q40" s="178"/>
      <c r="R40" s="178"/>
      <c r="S40" s="178"/>
      <c r="T40" s="178"/>
      <c r="U40" s="178"/>
      <c r="V40" s="178"/>
      <c r="W40" s="178"/>
      <c r="X40" s="178"/>
      <c r="Y40" s="178"/>
      <c r="Z40" s="178"/>
    </row>
    <row r="41" spans="1:26" ht="13.8">
      <c r="A41" s="178"/>
      <c r="B41" s="178"/>
      <c r="C41" s="180" t="s">
        <v>181</v>
      </c>
      <c r="J41" s="178"/>
      <c r="K41" s="178"/>
      <c r="L41" s="178"/>
      <c r="M41" s="178"/>
      <c r="N41" s="178"/>
      <c r="O41" s="178"/>
      <c r="P41" s="178"/>
      <c r="Q41" s="178"/>
      <c r="R41" s="178"/>
      <c r="S41" s="178"/>
      <c r="T41" s="178"/>
      <c r="U41" s="178"/>
      <c r="V41" s="178"/>
      <c r="W41" s="178"/>
      <c r="X41" s="178"/>
      <c r="Y41" s="178"/>
      <c r="Z41" s="178"/>
    </row>
    <row r="42" spans="1:26" ht="31.5" customHeight="1">
      <c r="A42" s="178"/>
      <c r="B42" s="178"/>
      <c r="C42" s="506" t="s">
        <v>182</v>
      </c>
      <c r="D42" s="507"/>
      <c r="E42" s="507"/>
      <c r="F42" s="507"/>
      <c r="G42" s="507"/>
      <c r="H42" s="507"/>
      <c r="I42" s="507"/>
      <c r="J42" s="178"/>
      <c r="K42" s="178"/>
      <c r="L42" s="178"/>
      <c r="M42" s="178"/>
      <c r="N42" s="178"/>
      <c r="O42" s="178"/>
      <c r="P42" s="178"/>
      <c r="Q42" s="178"/>
      <c r="R42" s="178"/>
      <c r="S42" s="178"/>
      <c r="T42" s="178"/>
      <c r="U42" s="178"/>
      <c r="V42" s="178"/>
      <c r="W42" s="178"/>
      <c r="X42" s="178"/>
      <c r="Y42" s="178"/>
      <c r="Z42" s="178"/>
    </row>
    <row r="43" spans="1:26" ht="13.8">
      <c r="A43" s="178"/>
      <c r="B43" s="178"/>
      <c r="C43" s="182" t="s">
        <v>183</v>
      </c>
      <c r="J43" s="178"/>
      <c r="K43" s="178"/>
      <c r="L43" s="178"/>
      <c r="M43" s="178"/>
      <c r="N43" s="178"/>
      <c r="O43" s="178"/>
      <c r="P43" s="178"/>
      <c r="Q43" s="178"/>
      <c r="R43" s="178"/>
      <c r="S43" s="178"/>
      <c r="T43" s="178"/>
      <c r="U43" s="178"/>
      <c r="V43" s="178"/>
      <c r="W43" s="178"/>
      <c r="X43" s="178"/>
      <c r="Y43" s="178"/>
      <c r="Z43" s="178"/>
    </row>
    <row r="44" spans="1:26" ht="13.8">
      <c r="A44" s="178"/>
      <c r="B44" s="178"/>
      <c r="C44" s="182" t="s">
        <v>184</v>
      </c>
      <c r="J44" s="178"/>
      <c r="K44" s="178"/>
      <c r="L44" s="178"/>
      <c r="M44" s="178"/>
      <c r="N44" s="178"/>
      <c r="O44" s="178"/>
      <c r="P44" s="178"/>
      <c r="Q44" s="178"/>
      <c r="R44" s="178"/>
      <c r="S44" s="178"/>
      <c r="T44" s="178"/>
      <c r="U44" s="178"/>
      <c r="V44" s="178"/>
      <c r="W44" s="178"/>
      <c r="X44" s="178"/>
      <c r="Y44" s="178"/>
      <c r="Z44" s="178"/>
    </row>
    <row r="45" spans="1:26">
      <c r="A45" s="178"/>
      <c r="B45" s="178"/>
      <c r="J45" s="178"/>
      <c r="K45" s="178"/>
      <c r="L45" s="178"/>
      <c r="M45" s="178"/>
      <c r="N45" s="178"/>
      <c r="O45" s="178"/>
      <c r="P45" s="178"/>
      <c r="Q45" s="178"/>
      <c r="R45" s="178"/>
      <c r="S45" s="178"/>
      <c r="T45" s="178"/>
      <c r="U45" s="178"/>
      <c r="V45" s="178"/>
      <c r="W45" s="178"/>
      <c r="X45" s="178"/>
      <c r="Y45" s="178"/>
      <c r="Z45" s="178"/>
    </row>
    <row r="46" spans="1:26" ht="13.8">
      <c r="A46" s="178"/>
      <c r="B46" s="178"/>
      <c r="C46" s="180" t="s">
        <v>185</v>
      </c>
      <c r="J46" s="178"/>
      <c r="K46" s="178"/>
      <c r="L46" s="178"/>
      <c r="M46" s="178"/>
      <c r="N46" s="178"/>
      <c r="O46" s="178"/>
      <c r="P46" s="178"/>
      <c r="Q46" s="178"/>
      <c r="R46" s="178"/>
      <c r="S46" s="178"/>
      <c r="T46" s="178"/>
      <c r="U46" s="178"/>
      <c r="V46" s="178"/>
      <c r="W46" s="178"/>
      <c r="X46" s="178"/>
      <c r="Y46" s="178"/>
      <c r="Z46" s="178"/>
    </row>
    <row r="47" spans="1:26" ht="32.25" customHeight="1">
      <c r="A47" s="178"/>
      <c r="B47" s="178"/>
      <c r="C47" s="506" t="s">
        <v>186</v>
      </c>
      <c r="D47" s="507"/>
      <c r="E47" s="507"/>
      <c r="F47" s="507"/>
      <c r="G47" s="507"/>
      <c r="H47" s="507"/>
      <c r="I47" s="507"/>
      <c r="J47" s="178"/>
      <c r="K47" s="178"/>
      <c r="L47" s="178"/>
      <c r="M47" s="178"/>
      <c r="N47" s="178"/>
      <c r="O47" s="178"/>
      <c r="P47" s="178"/>
      <c r="Q47" s="178"/>
      <c r="R47" s="178"/>
      <c r="S47" s="178"/>
      <c r="T47" s="178"/>
      <c r="U47" s="178"/>
      <c r="V47" s="178"/>
      <c r="W47" s="178"/>
      <c r="X47" s="178"/>
      <c r="Y47" s="178"/>
      <c r="Z47" s="178"/>
    </row>
    <row r="48" spans="1:26">
      <c r="A48" s="178"/>
      <c r="B48" s="178"/>
      <c r="J48" s="178"/>
      <c r="K48" s="178"/>
      <c r="L48" s="178"/>
      <c r="M48" s="178"/>
      <c r="N48" s="178"/>
      <c r="O48" s="178"/>
      <c r="P48" s="178"/>
      <c r="Q48" s="178"/>
      <c r="R48" s="178"/>
      <c r="S48" s="178"/>
      <c r="T48" s="178"/>
      <c r="U48" s="178"/>
      <c r="V48" s="178"/>
      <c r="W48" s="178"/>
      <c r="X48" s="178"/>
      <c r="Y48" s="178"/>
      <c r="Z48" s="178"/>
    </row>
    <row r="49" spans="1:26" ht="13.8">
      <c r="A49" s="178"/>
      <c r="B49" s="178"/>
      <c r="C49" s="180" t="s">
        <v>187</v>
      </c>
      <c r="J49" s="178"/>
      <c r="K49" s="178"/>
      <c r="L49" s="178"/>
      <c r="M49" s="178"/>
      <c r="N49" s="178"/>
      <c r="O49" s="178"/>
      <c r="P49" s="178"/>
      <c r="Q49" s="178"/>
      <c r="R49" s="178"/>
      <c r="S49" s="178"/>
      <c r="T49" s="178"/>
      <c r="U49" s="178"/>
      <c r="V49" s="178"/>
      <c r="W49" s="178"/>
      <c r="X49" s="178"/>
      <c r="Y49" s="178"/>
      <c r="Z49" s="178"/>
    </row>
    <row r="50" spans="1:26" ht="30.75" customHeight="1">
      <c r="A50" s="178"/>
      <c r="B50" s="178"/>
      <c r="C50" s="506" t="s">
        <v>188</v>
      </c>
      <c r="D50" s="507"/>
      <c r="E50" s="507"/>
      <c r="F50" s="507"/>
      <c r="G50" s="507"/>
      <c r="H50" s="507"/>
      <c r="I50" s="507"/>
      <c r="J50" s="178"/>
      <c r="K50" s="178"/>
      <c r="L50" s="178"/>
      <c r="M50" s="178"/>
      <c r="N50" s="178"/>
      <c r="O50" s="178"/>
      <c r="P50" s="178"/>
      <c r="Q50" s="178"/>
      <c r="R50" s="178"/>
      <c r="S50" s="178"/>
      <c r="T50" s="178"/>
      <c r="U50" s="178"/>
      <c r="V50" s="178"/>
      <c r="W50" s="178"/>
      <c r="X50" s="178"/>
      <c r="Y50" s="178"/>
      <c r="Z50" s="178"/>
    </row>
    <row r="51" spans="1:26">
      <c r="A51" s="178"/>
      <c r="B51" s="178"/>
      <c r="J51" s="178"/>
      <c r="K51" s="178"/>
      <c r="L51" s="178"/>
      <c r="M51" s="178"/>
      <c r="N51" s="178"/>
      <c r="O51" s="178"/>
      <c r="P51" s="178"/>
      <c r="Q51" s="178"/>
      <c r="R51" s="178"/>
      <c r="S51" s="178"/>
      <c r="T51" s="178"/>
      <c r="U51" s="178"/>
      <c r="V51" s="178"/>
      <c r="W51" s="178"/>
      <c r="X51" s="178"/>
      <c r="Y51" s="178"/>
      <c r="Z51" s="178"/>
    </row>
    <row r="52" spans="1:26" ht="13.8">
      <c r="A52" s="178"/>
      <c r="B52" s="178"/>
      <c r="C52" s="180" t="s">
        <v>189</v>
      </c>
      <c r="J52" s="178"/>
      <c r="K52" s="178"/>
      <c r="L52" s="178"/>
      <c r="M52" s="178"/>
      <c r="N52" s="178"/>
      <c r="O52" s="178"/>
      <c r="P52" s="178"/>
      <c r="Q52" s="178"/>
      <c r="R52" s="178"/>
      <c r="S52" s="178"/>
      <c r="T52" s="178"/>
      <c r="U52" s="178"/>
      <c r="V52" s="178"/>
      <c r="W52" s="178"/>
      <c r="X52" s="178"/>
      <c r="Y52" s="178"/>
      <c r="Z52" s="178"/>
    </row>
    <row r="53" spans="1:26" ht="81" customHeight="1">
      <c r="A53" s="178"/>
      <c r="B53" s="178"/>
      <c r="C53" s="506" t="s">
        <v>190</v>
      </c>
      <c r="D53" s="507"/>
      <c r="E53" s="507"/>
      <c r="F53" s="507"/>
      <c r="G53" s="507"/>
      <c r="H53" s="507"/>
      <c r="I53" s="507"/>
      <c r="J53" s="178"/>
      <c r="K53" s="178"/>
      <c r="L53" s="178"/>
      <c r="M53" s="178"/>
      <c r="N53" s="178"/>
      <c r="O53" s="178"/>
      <c r="P53" s="178"/>
      <c r="Q53" s="178"/>
      <c r="R53" s="178"/>
      <c r="S53" s="178"/>
      <c r="T53" s="178"/>
      <c r="U53" s="178"/>
      <c r="V53" s="178"/>
      <c r="W53" s="178"/>
      <c r="X53" s="178"/>
      <c r="Y53" s="178"/>
      <c r="Z53" s="178"/>
    </row>
    <row r="54" spans="1:26">
      <c r="A54" s="178"/>
      <c r="B54" s="178"/>
      <c r="J54" s="178"/>
      <c r="K54" s="178"/>
      <c r="L54" s="178"/>
      <c r="M54" s="178"/>
      <c r="N54" s="178"/>
      <c r="O54" s="178"/>
      <c r="P54" s="178"/>
      <c r="Q54" s="178"/>
      <c r="R54" s="178"/>
      <c r="S54" s="178"/>
      <c r="T54" s="178"/>
      <c r="U54" s="178"/>
      <c r="V54" s="178"/>
      <c r="W54" s="178"/>
      <c r="X54" s="178"/>
      <c r="Y54" s="178"/>
      <c r="Z54" s="178"/>
    </row>
    <row r="55" spans="1:26" ht="13.8">
      <c r="A55" s="178"/>
      <c r="B55" s="178"/>
      <c r="C55" s="180" t="s">
        <v>191</v>
      </c>
      <c r="J55" s="178"/>
      <c r="K55" s="178"/>
      <c r="L55" s="178"/>
      <c r="M55" s="178"/>
      <c r="N55" s="178"/>
      <c r="O55" s="178"/>
      <c r="P55" s="178"/>
      <c r="Q55" s="178"/>
      <c r="R55" s="178"/>
      <c r="S55" s="178"/>
      <c r="T55" s="178"/>
      <c r="U55" s="178"/>
      <c r="V55" s="178"/>
      <c r="W55" s="178"/>
      <c r="X55" s="178"/>
      <c r="Y55" s="178"/>
      <c r="Z55" s="178"/>
    </row>
    <row r="56" spans="1:26" ht="85.5" customHeight="1">
      <c r="A56" s="178"/>
      <c r="B56" s="178"/>
      <c r="C56" s="506" t="s">
        <v>192</v>
      </c>
      <c r="D56" s="507"/>
      <c r="E56" s="507"/>
      <c r="F56" s="507"/>
      <c r="G56" s="507"/>
      <c r="H56" s="507"/>
      <c r="I56" s="507"/>
      <c r="J56" s="178"/>
      <c r="K56" s="178"/>
      <c r="L56" s="178"/>
      <c r="M56" s="178"/>
      <c r="N56" s="178"/>
      <c r="O56" s="178"/>
      <c r="P56" s="178"/>
      <c r="Q56" s="178"/>
      <c r="R56" s="178"/>
      <c r="S56" s="178"/>
      <c r="T56" s="178"/>
      <c r="U56" s="178"/>
      <c r="V56" s="178"/>
      <c r="W56" s="178"/>
      <c r="X56" s="178"/>
      <c r="Y56" s="178"/>
      <c r="Z56" s="178"/>
    </row>
    <row r="57" spans="1:26">
      <c r="A57" s="178"/>
      <c r="B57" s="178"/>
      <c r="C57" s="506" t="s">
        <v>193</v>
      </c>
      <c r="D57" s="507"/>
      <c r="E57" s="507"/>
      <c r="F57" s="507"/>
      <c r="G57" s="507"/>
      <c r="H57" s="507"/>
      <c r="I57" s="507"/>
      <c r="J57" s="178"/>
      <c r="K57" s="178"/>
      <c r="L57" s="178"/>
      <c r="M57" s="178"/>
      <c r="N57" s="178"/>
      <c r="O57" s="178"/>
      <c r="P57" s="178"/>
      <c r="Q57" s="178"/>
      <c r="R57" s="178"/>
      <c r="S57" s="178"/>
      <c r="T57" s="178"/>
      <c r="U57" s="178"/>
      <c r="V57" s="178"/>
      <c r="W57" s="178"/>
      <c r="X57" s="178"/>
      <c r="Y57" s="178"/>
      <c r="Z57" s="178"/>
    </row>
    <row r="58" spans="1:26" ht="30.75" customHeight="1">
      <c r="A58" s="178"/>
      <c r="B58" s="178"/>
      <c r="C58" s="506" t="s">
        <v>194</v>
      </c>
      <c r="D58" s="507"/>
      <c r="E58" s="507"/>
      <c r="F58" s="507"/>
      <c r="G58" s="507"/>
      <c r="H58" s="507"/>
      <c r="I58" s="507"/>
      <c r="J58" s="178"/>
      <c r="K58" s="178"/>
      <c r="L58" s="178"/>
      <c r="M58" s="178"/>
      <c r="N58" s="178"/>
      <c r="O58" s="178"/>
      <c r="P58" s="178"/>
      <c r="Q58" s="178"/>
      <c r="R58" s="178"/>
      <c r="S58" s="178"/>
      <c r="T58" s="178"/>
      <c r="U58" s="178"/>
      <c r="V58" s="178"/>
      <c r="W58" s="178"/>
      <c r="X58" s="178"/>
      <c r="Y58" s="178"/>
      <c r="Z58" s="178"/>
    </row>
    <row r="59" spans="1:26" ht="11.25" customHeight="1">
      <c r="A59" s="178"/>
      <c r="B59" s="178"/>
      <c r="C59" s="181"/>
      <c r="D59" s="112"/>
      <c r="E59" s="112"/>
      <c r="F59" s="112"/>
      <c r="G59" s="112"/>
      <c r="H59" s="112"/>
      <c r="I59" s="112"/>
      <c r="J59" s="178"/>
      <c r="K59" s="178"/>
      <c r="L59" s="178"/>
      <c r="M59" s="178"/>
      <c r="N59" s="178"/>
      <c r="O59" s="178"/>
      <c r="P59" s="178"/>
      <c r="Q59" s="178"/>
      <c r="R59" s="178"/>
      <c r="S59" s="178"/>
      <c r="T59" s="178"/>
      <c r="U59" s="178"/>
      <c r="V59" s="178"/>
      <c r="W59" s="178"/>
      <c r="X59" s="178"/>
      <c r="Y59" s="178"/>
      <c r="Z59" s="178"/>
    </row>
    <row r="60" spans="1:26" ht="11.25" customHeight="1">
      <c r="A60" s="178"/>
      <c r="B60" s="178"/>
      <c r="C60" s="180" t="s">
        <v>195</v>
      </c>
      <c r="D60" s="112"/>
      <c r="E60" s="112"/>
      <c r="F60" s="112"/>
      <c r="G60" s="112"/>
      <c r="H60" s="112"/>
      <c r="I60" s="112"/>
      <c r="J60" s="178"/>
      <c r="K60" s="178"/>
      <c r="L60" s="178"/>
      <c r="M60" s="178"/>
      <c r="N60" s="178"/>
      <c r="O60" s="178"/>
      <c r="P60" s="178"/>
      <c r="Q60" s="178"/>
      <c r="R60" s="178"/>
      <c r="S60" s="178"/>
      <c r="T60" s="178"/>
      <c r="U60" s="178"/>
      <c r="V60" s="178"/>
      <c r="W60" s="178"/>
      <c r="X60" s="178"/>
      <c r="Y60" s="178"/>
      <c r="Z60" s="178"/>
    </row>
    <row r="61" spans="1:26" ht="31.5" customHeight="1">
      <c r="A61" s="178"/>
      <c r="B61" s="178"/>
      <c r="C61" s="506" t="s">
        <v>196</v>
      </c>
      <c r="D61" s="507"/>
      <c r="E61" s="507"/>
      <c r="F61" s="507"/>
      <c r="G61" s="507"/>
      <c r="H61" s="507"/>
      <c r="I61" s="507"/>
      <c r="J61" s="178"/>
      <c r="K61" s="178"/>
      <c r="L61" s="178"/>
      <c r="M61" s="178"/>
      <c r="N61" s="178"/>
      <c r="O61" s="178"/>
      <c r="P61" s="178"/>
      <c r="Q61" s="178"/>
      <c r="R61" s="178"/>
      <c r="S61" s="178"/>
      <c r="T61" s="178"/>
      <c r="U61" s="178"/>
      <c r="V61" s="178"/>
      <c r="W61" s="178"/>
      <c r="X61" s="178"/>
      <c r="Y61" s="178"/>
      <c r="Z61" s="178"/>
    </row>
    <row r="62" spans="1:26" ht="11.25" customHeight="1">
      <c r="A62" s="178"/>
      <c r="B62" s="178"/>
      <c r="C62" s="181"/>
      <c r="D62" s="112"/>
      <c r="E62" s="112"/>
      <c r="F62" s="112"/>
      <c r="G62" s="112"/>
      <c r="H62" s="112"/>
      <c r="I62" s="112"/>
      <c r="J62" s="178"/>
      <c r="K62" s="178"/>
      <c r="L62" s="178"/>
      <c r="M62" s="178"/>
      <c r="N62" s="178"/>
      <c r="O62" s="178"/>
      <c r="P62" s="178"/>
      <c r="Q62" s="178"/>
      <c r="R62" s="178"/>
      <c r="S62" s="178"/>
      <c r="T62" s="178"/>
      <c r="U62" s="178"/>
      <c r="V62" s="178"/>
      <c r="W62" s="178"/>
      <c r="X62" s="178"/>
      <c r="Y62" s="178"/>
      <c r="Z62" s="178"/>
    </row>
    <row r="63" spans="1:26" ht="13.8">
      <c r="A63" s="178"/>
      <c r="B63" s="178"/>
      <c r="C63" s="180" t="s">
        <v>197</v>
      </c>
      <c r="J63" s="178"/>
      <c r="K63" s="178"/>
      <c r="L63" s="178"/>
      <c r="M63" s="178"/>
      <c r="N63" s="178"/>
      <c r="O63" s="178"/>
      <c r="P63" s="178"/>
      <c r="Q63" s="178"/>
      <c r="R63" s="178"/>
      <c r="S63" s="178"/>
      <c r="T63" s="178"/>
      <c r="U63" s="178"/>
      <c r="V63" s="178"/>
      <c r="W63" s="178"/>
      <c r="X63" s="178"/>
      <c r="Y63" s="178"/>
      <c r="Z63" s="178"/>
    </row>
    <row r="64" spans="1:26" ht="42" customHeight="1">
      <c r="A64" s="178"/>
      <c r="B64" s="178"/>
      <c r="C64" s="506" t="s">
        <v>198</v>
      </c>
      <c r="D64" s="507"/>
      <c r="E64" s="507"/>
      <c r="F64" s="507"/>
      <c r="G64" s="507"/>
      <c r="H64" s="507"/>
      <c r="I64" s="507"/>
      <c r="J64" s="178"/>
      <c r="K64" s="178"/>
      <c r="L64" s="178"/>
      <c r="M64" s="178"/>
      <c r="N64" s="178"/>
      <c r="O64" s="178"/>
      <c r="P64" s="178"/>
      <c r="Q64" s="178"/>
      <c r="R64" s="178"/>
      <c r="S64" s="178"/>
      <c r="T64" s="178"/>
      <c r="U64" s="178"/>
      <c r="V64" s="178"/>
      <c r="W64" s="178"/>
      <c r="X64" s="178"/>
      <c r="Y64" s="178"/>
      <c r="Z64" s="178"/>
    </row>
    <row r="65" spans="1:26">
      <c r="A65" s="178"/>
      <c r="B65" s="178"/>
      <c r="J65" s="178"/>
      <c r="K65" s="178"/>
      <c r="L65" s="178"/>
      <c r="M65" s="178"/>
      <c r="N65" s="178"/>
      <c r="O65" s="178"/>
      <c r="P65" s="178"/>
      <c r="Q65" s="178"/>
      <c r="R65" s="178"/>
      <c r="S65" s="178"/>
      <c r="T65" s="178"/>
      <c r="U65" s="178"/>
      <c r="V65" s="178"/>
      <c r="W65" s="178"/>
      <c r="X65" s="178"/>
      <c r="Y65" s="178"/>
      <c r="Z65" s="178"/>
    </row>
    <row r="66" spans="1:26">
      <c r="A66" s="178"/>
      <c r="B66" s="178"/>
      <c r="C66" s="507" t="s">
        <v>199</v>
      </c>
      <c r="D66" s="507"/>
      <c r="E66" s="507"/>
      <c r="F66" s="507"/>
      <c r="G66" s="507"/>
      <c r="H66" s="507"/>
      <c r="I66" s="507"/>
      <c r="J66" s="178"/>
      <c r="K66" s="178"/>
      <c r="L66" s="178"/>
      <c r="M66" s="178"/>
      <c r="N66" s="178"/>
      <c r="O66" s="178"/>
      <c r="P66" s="178"/>
      <c r="Q66" s="178"/>
      <c r="R66" s="178"/>
      <c r="S66" s="178"/>
      <c r="T66" s="178"/>
      <c r="U66" s="178"/>
      <c r="V66" s="178"/>
      <c r="W66" s="178"/>
      <c r="X66" s="178"/>
      <c r="Y66" s="178"/>
      <c r="Z66" s="178"/>
    </row>
    <row r="67" spans="1:26">
      <c r="A67" s="178"/>
      <c r="B67" s="178"/>
      <c r="J67" s="178"/>
      <c r="K67" s="178"/>
      <c r="L67" s="178"/>
      <c r="M67" s="178"/>
      <c r="N67" s="178"/>
      <c r="O67" s="178"/>
      <c r="P67" s="178"/>
      <c r="Q67" s="178"/>
      <c r="R67" s="178"/>
      <c r="S67" s="178"/>
      <c r="T67" s="178"/>
      <c r="U67" s="178"/>
      <c r="V67" s="178"/>
      <c r="W67" s="178"/>
      <c r="X67" s="178"/>
      <c r="Y67" s="178"/>
      <c r="Z67" s="178"/>
    </row>
    <row r="68" spans="1:26">
      <c r="A68" s="178"/>
      <c r="B68" s="178"/>
      <c r="C68" s="100" t="s">
        <v>200</v>
      </c>
      <c r="J68" s="178"/>
      <c r="K68" s="178"/>
      <c r="L68" s="178"/>
      <c r="M68" s="178"/>
      <c r="N68" s="178"/>
      <c r="O68" s="178"/>
      <c r="P68" s="178"/>
      <c r="Q68" s="178"/>
      <c r="R68" s="178"/>
      <c r="S68" s="178"/>
      <c r="T68" s="178"/>
      <c r="U68" s="178"/>
      <c r="V68" s="178"/>
      <c r="W68" s="178"/>
      <c r="X68" s="178"/>
      <c r="Y68" s="178"/>
      <c r="Z68" s="178"/>
    </row>
    <row r="69" spans="1:26">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1:26">
      <c r="A70" s="178"/>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row>
    <row r="71" spans="1:26">
      <c r="A71" s="178"/>
      <c r="B71" s="17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row>
    <row r="72" spans="1:26">
      <c r="A72" s="178"/>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1:26">
      <c r="A73" s="178"/>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row>
    <row r="74" spans="1:26">
      <c r="A74" s="178"/>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row>
    <row r="75" spans="1:26">
      <c r="A75" s="178"/>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row>
    <row r="76" spans="1:26">
      <c r="A76" s="178"/>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row>
    <row r="77" spans="1:26">
      <c r="A77" s="178"/>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row>
    <row r="78" spans="1:26">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row>
    <row r="79" spans="1:26">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8"/>
    </row>
    <row r="80" spans="1:26">
      <c r="A80" s="178"/>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row>
    <row r="81" spans="1:26">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row>
    <row r="82" spans="1:26">
      <c r="A82" s="178"/>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row>
    <row r="83" spans="1:26">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row>
    <row r="84" spans="1:26">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row>
    <row r="85" spans="1:26">
      <c r="A85" s="178"/>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row>
    <row r="86" spans="1:26">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row>
    <row r="87" spans="1:26">
      <c r="A87" s="178"/>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row>
    <row r="88" spans="1:26">
      <c r="A88" s="178"/>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row>
    <row r="89" spans="1:26">
      <c r="A89" s="178"/>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8"/>
    </row>
    <row r="90" spans="1:26">
      <c r="A90" s="178"/>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row>
    <row r="91" spans="1:26">
      <c r="A91" s="178"/>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row>
    <row r="92" spans="1:26">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row>
    <row r="93" spans="1:26">
      <c r="A93" s="178"/>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row>
    <row r="94" spans="1:26">
      <c r="A94" s="178"/>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row>
    <row r="95" spans="1:26">
      <c r="A95" s="178"/>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row>
    <row r="96" spans="1:26">
      <c r="A96" s="178"/>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c r="Z96" s="178"/>
    </row>
    <row r="97" spans="1:26">
      <c r="A97" s="178"/>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c r="Z97" s="178"/>
    </row>
    <row r="98" spans="1:26">
      <c r="A98" s="178"/>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c r="Z98" s="178"/>
    </row>
    <row r="99" spans="1:26">
      <c r="A99" s="178"/>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c r="Z99" s="178"/>
    </row>
    <row r="100" spans="1:26">
      <c r="A100" s="178"/>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row>
    <row r="101" spans="1:26">
      <c r="A101" s="178"/>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row>
    <row r="102" spans="1:26">
      <c r="A102" s="178"/>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row>
    <row r="103" spans="1:26">
      <c r="A103" s="178"/>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row>
    <row r="104" spans="1:26">
      <c r="A104" s="178"/>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row>
    <row r="105" spans="1:26">
      <c r="A105" s="178"/>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row>
    <row r="106" spans="1:26">
      <c r="A106" s="178"/>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row>
    <row r="107" spans="1:26">
      <c r="A107" s="178"/>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row>
    <row r="108" spans="1:26">
      <c r="A108" s="178"/>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row>
    <row r="109" spans="1:26">
      <c r="A109" s="178"/>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row>
    <row r="110" spans="1:26">
      <c r="A110" s="178"/>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row>
    <row r="111" spans="1:26">
      <c r="A111" s="178"/>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row>
    <row r="112" spans="1:26">
      <c r="A112" s="178"/>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row>
    <row r="113" spans="1:26">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row>
    <row r="114" spans="1:26">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row>
    <row r="115" spans="1:26">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row>
    <row r="116" spans="1:26">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row>
    <row r="117" spans="1:26">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row>
    <row r="118" spans="1:26">
      <c r="A118" s="178"/>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row>
    <row r="119" spans="1:26">
      <c r="A119" s="178"/>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row>
    <row r="120" spans="1:26">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row>
    <row r="121" spans="1:26">
      <c r="A121" s="178"/>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row>
    <row r="122" spans="1:26">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row>
    <row r="123" spans="1:26">
      <c r="A123" s="178"/>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row>
    <row r="124" spans="1:26">
      <c r="A124" s="178"/>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row>
    <row r="125" spans="1:26">
      <c r="A125" s="178"/>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row>
    <row r="126" spans="1:26">
      <c r="A126" s="178"/>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row>
    <row r="127" spans="1:26">
      <c r="A127" s="178"/>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row>
    <row r="128" spans="1:26">
      <c r="A128" s="178"/>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row>
    <row r="129" spans="1:26">
      <c r="A129" s="178"/>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row>
    <row r="130" spans="1:26">
      <c r="A130" s="178"/>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row>
    <row r="131" spans="1:26">
      <c r="A131" s="178"/>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row>
    <row r="132" spans="1:26">
      <c r="A132" s="178"/>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row>
    <row r="133" spans="1:26">
      <c r="A133" s="178"/>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row>
    <row r="134" spans="1:26">
      <c r="A134" s="178"/>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row>
    <row r="135" spans="1:26">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row>
    <row r="136" spans="1:26">
      <c r="A136" s="178"/>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row>
    <row r="137" spans="1:26">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row>
    <row r="138" spans="1:26">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row>
    <row r="139" spans="1:26">
      <c r="A139" s="178"/>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row>
    <row r="140" spans="1:26">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row>
    <row r="141" spans="1:26">
      <c r="A141" s="178"/>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row>
    <row r="142" spans="1:26">
      <c r="A142" s="178"/>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row>
    <row r="143" spans="1:26">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row>
    <row r="144" spans="1:26">
      <c r="A144" s="178"/>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c r="Z144" s="178"/>
    </row>
    <row r="145" spans="1:26">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row>
    <row r="146" spans="1:26">
      <c r="A146" s="178"/>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c r="Z146" s="178"/>
    </row>
    <row r="147" spans="1:26">
      <c r="A147" s="178"/>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row>
    <row r="148" spans="1:26">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row>
    <row r="149" spans="1:26">
      <c r="A149" s="178"/>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row>
    <row r="150" spans="1:26">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row>
    <row r="151" spans="1:26">
      <c r="A151" s="178"/>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row>
    <row r="152" spans="1:26">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row>
    <row r="153" spans="1:26">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row>
    <row r="154" spans="1:26">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row>
    <row r="155" spans="1:26">
      <c r="A155" s="178"/>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row>
    <row r="156" spans="1:26">
      <c r="A156" s="178"/>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row>
    <row r="157" spans="1:26">
      <c r="A157" s="178"/>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row>
    <row r="158" spans="1:26">
      <c r="A158" s="178"/>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8"/>
    </row>
    <row r="159" spans="1:26">
      <c r="A159" s="178"/>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8"/>
    </row>
    <row r="160" spans="1:26">
      <c r="A160" s="178"/>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c r="Z160" s="178"/>
    </row>
    <row r="161" spans="1:26">
      <c r="A161" s="178"/>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8"/>
    </row>
    <row r="162" spans="1:26">
      <c r="A162" s="178"/>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row>
    <row r="163" spans="1:26">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8"/>
    </row>
    <row r="164" spans="1:26">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row>
    <row r="165" spans="1:26">
      <c r="A165" s="178"/>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row>
  </sheetData>
  <sheetProtection password="DB5F" sheet="1" objects="1" scenarios="1" selectLockedCells="1" selectUnlockedCells="1"/>
  <mergeCells count="26">
    <mergeCell ref="C39:I39"/>
    <mergeCell ref="C42:I42"/>
    <mergeCell ref="C47:I47"/>
    <mergeCell ref="C64:I64"/>
    <mergeCell ref="C66:I66"/>
    <mergeCell ref="C50:I50"/>
    <mergeCell ref="C53:I53"/>
    <mergeCell ref="C56:I56"/>
    <mergeCell ref="C57:I57"/>
    <mergeCell ref="C58:I58"/>
    <mergeCell ref="C61:I61"/>
    <mergeCell ref="C27:I27"/>
    <mergeCell ref="C30:I30"/>
    <mergeCell ref="C33:I33"/>
    <mergeCell ref="C37:I37"/>
    <mergeCell ref="C38:I38"/>
    <mergeCell ref="C16:I16"/>
    <mergeCell ref="C17:I17"/>
    <mergeCell ref="C20:I20"/>
    <mergeCell ref="C21:I21"/>
    <mergeCell ref="C24:I24"/>
    <mergeCell ref="C3:I3"/>
    <mergeCell ref="C10:I10"/>
    <mergeCell ref="C11:I11"/>
    <mergeCell ref="C12:I12"/>
    <mergeCell ref="C15:I15"/>
  </mergeCells>
  <pageMargins left="0.39370078740157483" right="0.31496062992125984" top="0.39370078740157483"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
  <sheetViews>
    <sheetView topLeftCell="A4" workbookViewId="0">
      <selection activeCell="Q14" sqref="Q14"/>
    </sheetView>
  </sheetViews>
  <sheetFormatPr baseColWidth="10" defaultColWidth="11.44140625" defaultRowHeight="13.2"/>
  <cols>
    <col min="1" max="16384" width="11.44140625" style="186"/>
  </cols>
  <sheetData/>
  <sheetProtection password="DB5F" sheet="1" objects="1" scenarios="1" selectLockedCells="1" selectUnlockedCell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R56"/>
  <sheetViews>
    <sheetView showGridLines="0" zoomScaleNormal="100" workbookViewId="0">
      <selection activeCell="N27" sqref="N27"/>
    </sheetView>
  </sheetViews>
  <sheetFormatPr baseColWidth="10" defaultColWidth="11.44140625" defaultRowHeight="13.2"/>
  <cols>
    <col min="1" max="2" width="11.44140625" style="99"/>
    <col min="3" max="3" width="12.5546875" style="99" customWidth="1"/>
    <col min="4" max="4" width="11.5546875" style="99" bestFit="1" customWidth="1"/>
    <col min="5" max="5" width="11.44140625" style="99"/>
    <col min="6" max="6" width="13.33203125" style="99" bestFit="1" customWidth="1"/>
    <col min="7" max="7" width="12.6640625" style="99" bestFit="1" customWidth="1"/>
    <col min="8" max="16384" width="11.44140625" style="99"/>
  </cols>
  <sheetData>
    <row r="1" spans="1:18">
      <c r="A1" s="98"/>
      <c r="K1" s="98"/>
      <c r="L1" s="98"/>
      <c r="M1" s="98"/>
      <c r="N1" s="98"/>
      <c r="O1" s="98"/>
      <c r="P1" s="98"/>
      <c r="Q1" s="98"/>
      <c r="R1" s="98"/>
    </row>
    <row r="2" spans="1:18">
      <c r="A2" s="98"/>
      <c r="B2" s="100"/>
      <c r="D2" s="101" t="s">
        <v>69</v>
      </c>
      <c r="E2" s="100"/>
      <c r="F2" s="100"/>
      <c r="G2" s="100"/>
      <c r="H2" s="100"/>
      <c r="I2" s="100"/>
      <c r="K2" s="98"/>
      <c r="L2" s="98"/>
      <c r="M2" s="98"/>
      <c r="N2" s="98"/>
      <c r="O2" s="98"/>
      <c r="P2" s="98"/>
      <c r="Q2" s="98"/>
      <c r="R2" s="98"/>
    </row>
    <row r="3" spans="1:18">
      <c r="A3" s="98"/>
      <c r="B3" s="100"/>
      <c r="C3" s="100"/>
      <c r="D3" s="100"/>
      <c r="E3" s="100"/>
      <c r="F3" s="100"/>
      <c r="G3" s="100"/>
      <c r="H3" s="100"/>
      <c r="I3" s="100"/>
      <c r="K3" s="98"/>
      <c r="L3" s="98"/>
      <c r="M3" s="98"/>
      <c r="N3" s="98"/>
      <c r="O3" s="98"/>
      <c r="P3" s="98"/>
      <c r="Q3" s="98"/>
      <c r="R3" s="98"/>
    </row>
    <row r="4" spans="1:18">
      <c r="A4" s="98"/>
      <c r="B4" s="100"/>
      <c r="C4" s="100"/>
      <c r="D4" s="102" t="s">
        <v>70</v>
      </c>
      <c r="E4" s="102"/>
      <c r="F4" s="102"/>
      <c r="G4" s="102"/>
      <c r="H4" s="100"/>
      <c r="I4" s="100"/>
      <c r="K4" s="98"/>
      <c r="L4" s="98"/>
      <c r="M4" s="98"/>
      <c r="N4" s="98"/>
      <c r="O4" s="98"/>
      <c r="P4" s="98"/>
      <c r="Q4" s="98"/>
      <c r="R4" s="98"/>
    </row>
    <row r="5" spans="1:18">
      <c r="A5" s="98"/>
      <c r="B5" s="100"/>
      <c r="C5" s="103"/>
      <c r="D5" s="102" t="s">
        <v>71</v>
      </c>
      <c r="E5" s="102"/>
      <c r="F5" s="102"/>
      <c r="G5" s="102"/>
      <c r="H5" s="100"/>
      <c r="I5" s="100"/>
      <c r="K5" s="98"/>
      <c r="L5" s="98"/>
      <c r="M5" s="98"/>
      <c r="N5" s="98"/>
      <c r="O5" s="98"/>
      <c r="P5" s="98"/>
      <c r="Q5" s="98"/>
      <c r="R5" s="98"/>
    </row>
    <row r="6" spans="1:18" ht="13.8">
      <c r="A6" s="98"/>
      <c r="B6" s="100"/>
      <c r="C6" s="100"/>
      <c r="D6" s="104" t="s">
        <v>72</v>
      </c>
      <c r="E6" s="102"/>
      <c r="F6" s="102"/>
      <c r="G6" s="102"/>
      <c r="H6" s="100"/>
      <c r="I6" s="100"/>
      <c r="K6" s="98"/>
      <c r="L6" s="98"/>
      <c r="M6" s="98"/>
      <c r="N6" s="98"/>
      <c r="O6" s="98"/>
      <c r="P6" s="98"/>
      <c r="Q6" s="98"/>
      <c r="R6" s="98"/>
    </row>
    <row r="7" spans="1:18">
      <c r="A7" s="98"/>
      <c r="B7" s="100"/>
      <c r="C7" s="100"/>
      <c r="D7" s="100"/>
      <c r="E7" s="100"/>
      <c r="F7" s="100"/>
      <c r="G7" s="100"/>
      <c r="H7" s="100"/>
      <c r="I7" s="100"/>
      <c r="K7" s="98"/>
      <c r="L7" s="98"/>
      <c r="M7" s="98"/>
      <c r="N7" s="98"/>
      <c r="O7" s="98"/>
      <c r="P7" s="98"/>
      <c r="Q7" s="98"/>
      <c r="R7" s="98"/>
    </row>
    <row r="8" spans="1:18">
      <c r="A8" s="98"/>
      <c r="B8" s="100"/>
      <c r="C8" s="100"/>
      <c r="D8" s="100"/>
      <c r="E8" s="100"/>
      <c r="F8" s="100"/>
      <c r="G8" s="100"/>
      <c r="H8" s="100"/>
      <c r="I8" s="100"/>
      <c r="K8" s="98"/>
      <c r="L8" s="98"/>
      <c r="M8" s="98"/>
      <c r="N8" s="98"/>
      <c r="O8" s="98"/>
      <c r="P8" s="98"/>
      <c r="Q8" s="98"/>
      <c r="R8" s="98"/>
    </row>
    <row r="9" spans="1:18" ht="24.6">
      <c r="A9" s="98"/>
      <c r="B9" s="100"/>
      <c r="C9" s="100"/>
      <c r="D9" s="100"/>
      <c r="E9" s="105" t="s">
        <v>73</v>
      </c>
      <c r="F9" s="100"/>
      <c r="G9" s="100"/>
      <c r="H9" s="100"/>
      <c r="I9" s="100"/>
      <c r="K9" s="98"/>
      <c r="L9" s="98"/>
      <c r="M9" s="98"/>
      <c r="N9" s="98"/>
      <c r="O9" s="98"/>
      <c r="P9" s="98"/>
      <c r="Q9" s="98"/>
      <c r="R9" s="98"/>
    </row>
    <row r="10" spans="1:18" ht="12" customHeight="1">
      <c r="A10" s="98"/>
      <c r="B10" s="100"/>
      <c r="C10" s="100"/>
      <c r="D10" s="100"/>
      <c r="E10" s="100"/>
      <c r="F10" s="100"/>
      <c r="G10" s="100"/>
      <c r="H10" s="100"/>
      <c r="I10" s="100"/>
      <c r="K10" s="98"/>
      <c r="L10" s="98"/>
      <c r="M10" s="98"/>
      <c r="N10" s="98"/>
      <c r="O10" s="98"/>
      <c r="P10" s="98"/>
      <c r="Q10" s="98"/>
      <c r="R10" s="98"/>
    </row>
    <row r="11" spans="1:18" ht="14.25" customHeight="1">
      <c r="A11" s="98"/>
      <c r="B11" s="100"/>
      <c r="C11" s="100"/>
      <c r="D11" s="100"/>
      <c r="E11" s="106"/>
      <c r="F11" s="100"/>
      <c r="G11" s="100"/>
      <c r="H11" s="100"/>
      <c r="I11" s="100"/>
      <c r="K11" s="98"/>
      <c r="L11" s="98"/>
      <c r="M11" s="98"/>
      <c r="N11" s="98"/>
      <c r="O11" s="98"/>
      <c r="P11" s="98"/>
      <c r="Q11" s="98"/>
      <c r="R11" s="98"/>
    </row>
    <row r="12" spans="1:18" ht="15.6">
      <c r="A12" s="98"/>
      <c r="B12" s="107" t="s">
        <v>74</v>
      </c>
      <c r="C12" s="100"/>
      <c r="D12" s="108">
        <f>'Prise en charge'!F32</f>
        <v>2016</v>
      </c>
      <c r="E12" s="100"/>
      <c r="F12" s="100"/>
      <c r="G12" s="100"/>
      <c r="H12" s="100"/>
      <c r="I12" s="100"/>
      <c r="K12" s="98"/>
      <c r="L12" s="98"/>
      <c r="M12" s="98"/>
      <c r="N12" s="98"/>
      <c r="O12" s="98"/>
      <c r="P12" s="98"/>
      <c r="Q12" s="98"/>
      <c r="R12" s="98"/>
    </row>
    <row r="13" spans="1:18" ht="15">
      <c r="A13" s="98"/>
      <c r="B13" s="107"/>
      <c r="C13" s="100"/>
      <c r="D13" s="100"/>
      <c r="E13" s="100"/>
      <c r="F13" s="100"/>
      <c r="G13" s="100"/>
      <c r="H13" s="100"/>
      <c r="I13" s="100"/>
      <c r="K13" s="98"/>
      <c r="L13" s="98"/>
      <c r="M13" s="98"/>
      <c r="N13" s="98"/>
      <c r="O13" s="98"/>
      <c r="P13" s="98"/>
      <c r="Q13" s="98"/>
      <c r="R13" s="98"/>
    </row>
    <row r="14" spans="1:18" ht="15">
      <c r="A14" s="98"/>
      <c r="B14" s="107"/>
      <c r="C14" s="100"/>
      <c r="D14" s="100"/>
      <c r="E14" s="100"/>
      <c r="F14" s="100"/>
      <c r="G14" s="100"/>
      <c r="H14" s="100"/>
      <c r="I14" s="100"/>
      <c r="K14" s="98"/>
      <c r="L14" s="98"/>
      <c r="M14" s="98"/>
      <c r="N14" s="98"/>
      <c r="O14" s="98"/>
      <c r="P14" s="98"/>
      <c r="Q14" s="98"/>
      <c r="R14" s="98"/>
    </row>
    <row r="15" spans="1:18" ht="15.6">
      <c r="A15" s="98"/>
      <c r="B15" s="107" t="s">
        <v>75</v>
      </c>
      <c r="C15" s="100"/>
      <c r="D15" s="108">
        <f>'Prise en charge'!F10</f>
        <v>0</v>
      </c>
      <c r="E15" s="100"/>
      <c r="F15" s="100"/>
      <c r="G15" s="100"/>
      <c r="H15" s="100"/>
      <c r="I15" s="100"/>
      <c r="K15" s="98"/>
      <c r="L15" s="98"/>
      <c r="M15" s="98"/>
      <c r="N15" s="98"/>
      <c r="O15" s="98"/>
      <c r="P15" s="98"/>
      <c r="Q15" s="98"/>
      <c r="R15" s="98"/>
    </row>
    <row r="16" spans="1:18" ht="15">
      <c r="A16" s="98"/>
      <c r="B16" s="107"/>
      <c r="C16" s="100"/>
      <c r="D16" s="100"/>
      <c r="E16" s="100"/>
      <c r="F16" s="100"/>
      <c r="G16" s="100"/>
      <c r="H16" s="100"/>
      <c r="I16" s="100"/>
      <c r="K16" s="98"/>
      <c r="L16" s="98"/>
      <c r="M16" s="98"/>
      <c r="N16" s="98"/>
      <c r="O16" s="98"/>
      <c r="P16" s="98"/>
      <c r="Q16" s="98"/>
      <c r="R16" s="98"/>
    </row>
    <row r="17" spans="1:18" ht="15">
      <c r="A17" s="98"/>
      <c r="B17" s="107"/>
      <c r="C17" s="100"/>
      <c r="D17" s="100"/>
      <c r="E17" s="100"/>
      <c r="F17" s="100"/>
      <c r="G17" s="100"/>
      <c r="H17" s="100"/>
      <c r="I17" s="100"/>
      <c r="K17" s="98"/>
      <c r="L17" s="98"/>
      <c r="M17" s="98"/>
      <c r="N17" s="98"/>
      <c r="O17" s="98"/>
      <c r="P17" s="98"/>
      <c r="Q17" s="98"/>
      <c r="R17" s="98"/>
    </row>
    <row r="18" spans="1:18" ht="15.6">
      <c r="A18" s="98"/>
      <c r="B18" s="107" t="s">
        <v>76</v>
      </c>
      <c r="C18" s="100"/>
      <c r="D18" s="109">
        <f>'Prise en charge'!F50</f>
        <v>0</v>
      </c>
      <c r="E18" s="100"/>
      <c r="F18" s="100"/>
      <c r="G18" s="100"/>
      <c r="H18" s="100"/>
      <c r="I18" s="100"/>
      <c r="K18" s="98"/>
      <c r="L18" s="98"/>
      <c r="M18" s="98"/>
      <c r="N18" s="98"/>
      <c r="O18" s="98"/>
      <c r="P18" s="98"/>
      <c r="Q18" s="98"/>
      <c r="R18" s="98"/>
    </row>
    <row r="19" spans="1:18" ht="15">
      <c r="A19" s="98"/>
      <c r="B19" s="107"/>
      <c r="C19" s="100"/>
      <c r="D19" s="100"/>
      <c r="E19" s="100"/>
      <c r="F19" s="100"/>
      <c r="G19" s="100"/>
      <c r="H19" s="100"/>
      <c r="I19" s="100"/>
      <c r="K19" s="98"/>
      <c r="L19" s="98"/>
      <c r="M19" s="98"/>
      <c r="N19" s="98"/>
      <c r="O19" s="98"/>
      <c r="P19" s="98"/>
      <c r="Q19" s="98"/>
      <c r="R19" s="98"/>
    </row>
    <row r="20" spans="1:18" ht="15">
      <c r="A20" s="98"/>
      <c r="B20" s="107"/>
      <c r="C20" s="100"/>
      <c r="D20" s="100"/>
      <c r="E20" s="100"/>
      <c r="F20" s="100"/>
      <c r="G20" s="100"/>
      <c r="H20" s="100"/>
      <c r="I20" s="100"/>
      <c r="K20" s="98"/>
      <c r="L20" s="98"/>
      <c r="M20" s="98"/>
      <c r="N20" s="98"/>
      <c r="O20" s="98"/>
      <c r="P20" s="98"/>
      <c r="Q20" s="98"/>
      <c r="R20" s="98"/>
    </row>
    <row r="21" spans="1:18" ht="15.6">
      <c r="A21" s="98"/>
      <c r="B21" s="107" t="s">
        <v>77</v>
      </c>
      <c r="C21" s="100"/>
      <c r="D21" s="108" t="str">
        <f>[4]Conventionné!F32</f>
        <v>Formation continue Premiers Secours en Equipe</v>
      </c>
      <c r="E21" s="100"/>
      <c r="F21" s="100"/>
      <c r="G21" s="100"/>
      <c r="H21" s="100"/>
      <c r="I21" s="100"/>
      <c r="K21" s="98"/>
      <c r="L21" s="98"/>
      <c r="M21" s="98"/>
      <c r="N21" s="98"/>
      <c r="O21" s="98"/>
      <c r="P21" s="98"/>
      <c r="Q21" s="98"/>
      <c r="R21" s="98"/>
    </row>
    <row r="22" spans="1:18" ht="15">
      <c r="A22" s="98"/>
      <c r="B22" s="107"/>
      <c r="C22" s="100"/>
      <c r="D22" s="100"/>
      <c r="E22" s="100"/>
      <c r="F22" s="100"/>
      <c r="G22" s="100"/>
      <c r="H22" s="100"/>
      <c r="I22" s="100"/>
      <c r="K22" s="98"/>
      <c r="L22" s="98"/>
      <c r="M22" s="98"/>
      <c r="N22" s="98"/>
      <c r="O22" s="98"/>
      <c r="P22" s="98"/>
      <c r="Q22" s="98"/>
      <c r="R22" s="98"/>
    </row>
    <row r="23" spans="1:18" ht="15">
      <c r="A23" s="98"/>
      <c r="B23" s="107"/>
      <c r="C23" s="100"/>
      <c r="D23" s="100"/>
      <c r="E23" s="100"/>
      <c r="F23" s="100"/>
      <c r="G23" s="100"/>
      <c r="H23" s="100"/>
      <c r="I23" s="100"/>
      <c r="K23" s="98"/>
      <c r="L23" s="98"/>
      <c r="M23" s="98"/>
      <c r="N23" s="98"/>
      <c r="O23" s="98"/>
      <c r="P23" s="98"/>
      <c r="Q23" s="98"/>
      <c r="R23" s="98"/>
    </row>
    <row r="24" spans="1:18" ht="15.6">
      <c r="A24" s="98"/>
      <c r="B24" s="107" t="s">
        <v>78</v>
      </c>
      <c r="C24" s="100"/>
      <c r="D24" s="110">
        <f>'Inscription BILAN uniquement'!D15:G15</f>
        <v>0</v>
      </c>
      <c r="E24" s="111"/>
      <c r="F24" s="111"/>
      <c r="G24" s="110">
        <f>'Inscription BILAN uniquement'!J15</f>
        <v>0</v>
      </c>
      <c r="H24" s="111"/>
      <c r="I24" s="111"/>
      <c r="K24" s="98"/>
      <c r="L24" s="98"/>
      <c r="M24" s="98"/>
      <c r="N24" s="98"/>
      <c r="O24" s="98"/>
      <c r="P24" s="98"/>
      <c r="Q24" s="98"/>
      <c r="R24" s="98"/>
    </row>
    <row r="25" spans="1:18" ht="15">
      <c r="A25" s="98"/>
      <c r="B25" s="107"/>
      <c r="C25" s="100"/>
      <c r="D25" s="111"/>
      <c r="E25" s="111"/>
      <c r="F25" s="111"/>
      <c r="G25" s="111"/>
      <c r="H25" s="111"/>
      <c r="I25" s="111"/>
      <c r="K25" s="98"/>
      <c r="L25" s="98"/>
      <c r="M25" s="98"/>
      <c r="N25" s="98"/>
      <c r="O25" s="98"/>
      <c r="P25" s="98"/>
      <c r="Q25" s="98"/>
      <c r="R25" s="98"/>
    </row>
    <row r="26" spans="1:18" ht="15">
      <c r="A26" s="98"/>
      <c r="B26" s="107"/>
      <c r="C26" s="100"/>
      <c r="D26" s="112"/>
      <c r="E26" s="112"/>
      <c r="F26" s="112"/>
      <c r="G26" s="112"/>
      <c r="H26" s="112"/>
      <c r="I26" s="112"/>
      <c r="K26" s="98"/>
      <c r="L26" s="98"/>
      <c r="M26" s="98"/>
      <c r="N26" s="98"/>
      <c r="O26" s="98"/>
      <c r="P26" s="98"/>
      <c r="Q26" s="98"/>
      <c r="R26" s="98"/>
    </row>
    <row r="27" spans="1:18" ht="15">
      <c r="A27" s="98"/>
      <c r="B27" s="107" t="s">
        <v>79</v>
      </c>
      <c r="C27" s="100"/>
      <c r="D27" s="508" t="s">
        <v>80</v>
      </c>
      <c r="E27" s="509"/>
      <c r="F27" s="509"/>
      <c r="G27" s="509"/>
      <c r="H27" s="509"/>
      <c r="I27" s="509"/>
      <c r="K27" s="98"/>
      <c r="L27" s="98"/>
      <c r="M27" s="98"/>
      <c r="N27" s="98"/>
      <c r="O27" s="98"/>
      <c r="P27" s="98"/>
      <c r="Q27" s="98"/>
      <c r="R27" s="98"/>
    </row>
    <row r="28" spans="1:18" ht="15">
      <c r="A28" s="98"/>
      <c r="B28" s="107"/>
      <c r="C28" s="100"/>
      <c r="D28" s="509"/>
      <c r="E28" s="509"/>
      <c r="F28" s="509"/>
      <c r="G28" s="509"/>
      <c r="H28" s="509"/>
      <c r="I28" s="509"/>
      <c r="K28" s="98"/>
      <c r="L28" s="98"/>
      <c r="M28" s="98"/>
      <c r="N28" s="98"/>
      <c r="O28" s="98"/>
      <c r="P28" s="98"/>
      <c r="Q28" s="98"/>
      <c r="R28" s="98"/>
    </row>
    <row r="29" spans="1:18" ht="15">
      <c r="A29" s="98"/>
      <c r="B29" s="107"/>
      <c r="C29" s="100"/>
      <c r="D29" s="510"/>
      <c r="E29" s="510"/>
      <c r="F29" s="510"/>
      <c r="G29" s="510"/>
      <c r="H29" s="510"/>
      <c r="I29" s="510"/>
      <c r="K29" s="98"/>
      <c r="L29" s="98"/>
      <c r="M29" s="98"/>
      <c r="N29" s="98"/>
      <c r="O29" s="98"/>
      <c r="P29" s="98"/>
      <c r="Q29" s="98"/>
      <c r="R29" s="98"/>
    </row>
    <row r="30" spans="1:18" ht="15">
      <c r="A30" s="98"/>
      <c r="B30" s="107"/>
      <c r="C30" s="100"/>
      <c r="D30" s="114"/>
      <c r="E30" s="114"/>
      <c r="F30" s="114"/>
      <c r="G30" s="114"/>
      <c r="H30" s="114"/>
      <c r="I30" s="114"/>
      <c r="K30" s="98"/>
      <c r="L30" s="98"/>
      <c r="M30" s="98"/>
      <c r="N30" s="98"/>
      <c r="O30" s="98"/>
      <c r="P30" s="98"/>
      <c r="Q30" s="98"/>
      <c r="R30" s="98"/>
    </row>
    <row r="31" spans="1:18" ht="15">
      <c r="A31" s="98"/>
      <c r="B31" s="107"/>
      <c r="C31" s="100"/>
      <c r="D31" s="115"/>
      <c r="E31" s="115"/>
      <c r="F31" s="115"/>
      <c r="G31" s="115"/>
      <c r="H31" s="115"/>
      <c r="I31" s="115"/>
      <c r="K31" s="98"/>
      <c r="L31" s="98"/>
      <c r="M31" s="98"/>
      <c r="N31" s="98"/>
      <c r="O31" s="98"/>
      <c r="P31" s="98"/>
      <c r="Q31" s="98"/>
      <c r="R31" s="98"/>
    </row>
    <row r="32" spans="1:18" ht="15">
      <c r="A32" s="98"/>
      <c r="B32" s="107" t="s">
        <v>81</v>
      </c>
      <c r="C32" s="100"/>
      <c r="D32" s="509" t="s">
        <v>82</v>
      </c>
      <c r="E32" s="509"/>
      <c r="F32" s="509"/>
      <c r="G32" s="509"/>
      <c r="H32" s="509"/>
      <c r="I32" s="509"/>
      <c r="K32" s="98"/>
      <c r="L32" s="98"/>
      <c r="M32" s="98"/>
      <c r="N32" s="98"/>
      <c r="O32" s="98"/>
      <c r="P32" s="98"/>
      <c r="Q32" s="98"/>
      <c r="R32" s="98"/>
    </row>
    <row r="33" spans="1:18" ht="15">
      <c r="A33" s="98"/>
      <c r="B33" s="107"/>
      <c r="C33" s="100"/>
      <c r="D33" s="511"/>
      <c r="E33" s="511"/>
      <c r="F33" s="511"/>
      <c r="G33" s="511"/>
      <c r="H33" s="511"/>
      <c r="I33" s="511"/>
      <c r="K33" s="98"/>
      <c r="L33" s="98"/>
      <c r="M33" s="98"/>
      <c r="N33" s="98"/>
      <c r="O33" s="98"/>
      <c r="P33" s="98"/>
      <c r="Q33" s="98"/>
      <c r="R33" s="98"/>
    </row>
    <row r="34" spans="1:18" ht="15.6" thickBot="1">
      <c r="A34" s="98"/>
      <c r="B34" s="107"/>
      <c r="C34" s="100"/>
      <c r="D34" s="100"/>
      <c r="E34" s="100"/>
      <c r="F34" s="100"/>
      <c r="G34" s="100"/>
      <c r="H34" s="100"/>
      <c r="I34" s="100"/>
      <c r="K34" s="98"/>
      <c r="L34" s="98"/>
      <c r="M34" s="98"/>
      <c r="N34" s="98"/>
      <c r="O34" s="98"/>
      <c r="P34" s="98"/>
      <c r="Q34" s="98"/>
      <c r="R34" s="98"/>
    </row>
    <row r="35" spans="1:18" ht="15.6" thickTop="1">
      <c r="A35" s="98"/>
      <c r="B35" s="107" t="s">
        <v>83</v>
      </c>
      <c r="C35" s="100"/>
      <c r="D35" s="512"/>
      <c r="E35" s="513"/>
      <c r="F35" s="513"/>
      <c r="G35" s="513"/>
      <c r="H35" s="514"/>
      <c r="I35" s="100"/>
      <c r="K35" s="98"/>
      <c r="L35" s="98"/>
      <c r="M35" s="98"/>
      <c r="N35" s="98"/>
      <c r="O35" s="98"/>
      <c r="P35" s="98"/>
      <c r="Q35" s="98"/>
      <c r="R35" s="98"/>
    </row>
    <row r="36" spans="1:18" ht="15">
      <c r="A36" s="98"/>
      <c r="B36" s="107"/>
      <c r="C36" s="100"/>
      <c r="D36" s="515"/>
      <c r="E36" s="516"/>
      <c r="F36" s="516"/>
      <c r="G36" s="516"/>
      <c r="H36" s="517"/>
      <c r="I36" s="100"/>
      <c r="K36" s="98"/>
      <c r="L36" s="98"/>
      <c r="M36" s="98"/>
      <c r="N36" s="98"/>
      <c r="O36" s="98"/>
      <c r="P36" s="98"/>
      <c r="Q36" s="98"/>
      <c r="R36" s="98"/>
    </row>
    <row r="37" spans="1:18" ht="15">
      <c r="A37" s="98"/>
      <c r="B37" s="107"/>
      <c r="C37" s="100"/>
      <c r="D37" s="515"/>
      <c r="E37" s="516"/>
      <c r="F37" s="516"/>
      <c r="G37" s="516"/>
      <c r="H37" s="517"/>
      <c r="I37" s="100"/>
      <c r="K37" s="98"/>
      <c r="L37" s="98"/>
      <c r="M37" s="98"/>
      <c r="N37" s="98"/>
      <c r="O37" s="98"/>
      <c r="P37" s="98"/>
      <c r="Q37" s="98"/>
      <c r="R37" s="98"/>
    </row>
    <row r="38" spans="1:18" ht="15.6">
      <c r="A38" s="98"/>
      <c r="B38" s="108"/>
      <c r="C38" s="117"/>
      <c r="D38" s="515"/>
      <c r="E38" s="516"/>
      <c r="F38" s="516"/>
      <c r="G38" s="516"/>
      <c r="H38" s="517"/>
      <c r="I38" s="100"/>
      <c r="K38" s="98"/>
      <c r="L38" s="98"/>
      <c r="M38" s="98"/>
      <c r="N38" s="98"/>
      <c r="O38" s="98"/>
      <c r="P38" s="98"/>
      <c r="Q38" s="98"/>
      <c r="R38" s="98"/>
    </row>
    <row r="39" spans="1:18" ht="15.6">
      <c r="A39" s="98"/>
      <c r="B39" s="108"/>
      <c r="C39" s="117"/>
      <c r="D39" s="515"/>
      <c r="E39" s="516"/>
      <c r="F39" s="516"/>
      <c r="G39" s="516"/>
      <c r="H39" s="517"/>
      <c r="I39" s="100"/>
      <c r="K39" s="98"/>
      <c r="L39" s="98"/>
      <c r="M39" s="98"/>
      <c r="N39" s="98"/>
      <c r="O39" s="98"/>
      <c r="P39" s="98"/>
      <c r="Q39" s="98"/>
      <c r="R39" s="98"/>
    </row>
    <row r="40" spans="1:18" ht="16.2" thickBot="1">
      <c r="A40" s="98"/>
      <c r="B40" s="108"/>
      <c r="C40" s="117"/>
      <c r="D40" s="518"/>
      <c r="E40" s="519"/>
      <c r="F40" s="519"/>
      <c r="G40" s="519"/>
      <c r="H40" s="520"/>
      <c r="I40" s="100"/>
      <c r="K40" s="98"/>
      <c r="L40" s="98"/>
      <c r="M40" s="98"/>
      <c r="N40" s="98"/>
      <c r="O40" s="98"/>
      <c r="P40" s="98"/>
      <c r="Q40" s="98"/>
      <c r="R40" s="98"/>
    </row>
    <row r="41" spans="1:18" ht="16.2" thickTop="1">
      <c r="A41" s="98"/>
      <c r="B41" s="108"/>
      <c r="C41" s="117"/>
      <c r="D41" s="112"/>
      <c r="E41" s="112"/>
      <c r="F41" s="112"/>
      <c r="G41" s="112"/>
      <c r="H41" s="112"/>
      <c r="I41" s="100"/>
      <c r="K41" s="98"/>
      <c r="L41" s="98"/>
      <c r="M41" s="98"/>
      <c r="N41" s="98"/>
      <c r="O41" s="98"/>
      <c r="P41" s="98"/>
      <c r="Q41" s="98"/>
      <c r="R41" s="98"/>
    </row>
    <row r="42" spans="1:18">
      <c r="A42" s="98"/>
      <c r="B42" s="117"/>
      <c r="C42" s="117"/>
      <c r="D42" s="117"/>
      <c r="E42" s="117"/>
      <c r="F42" s="117"/>
      <c r="G42" s="117"/>
      <c r="H42" s="117"/>
      <c r="I42" s="100"/>
      <c r="K42" s="98"/>
      <c r="L42" s="98"/>
      <c r="M42" s="98"/>
      <c r="N42" s="98"/>
      <c r="O42" s="98"/>
      <c r="P42" s="98"/>
      <c r="Q42" s="98"/>
      <c r="R42" s="98"/>
    </row>
    <row r="43" spans="1:18" ht="15.6">
      <c r="A43" s="98"/>
      <c r="B43" s="117"/>
      <c r="C43" s="100"/>
      <c r="D43" s="107" t="s">
        <v>84</v>
      </c>
      <c r="E43" s="100"/>
      <c r="F43" s="118">
        <f>'Prise en charge'!F46</f>
        <v>0</v>
      </c>
      <c r="G43" s="117"/>
      <c r="H43" s="117"/>
      <c r="I43" s="100"/>
      <c r="K43" s="98"/>
      <c r="L43" s="98"/>
      <c r="M43" s="98"/>
      <c r="N43" s="98"/>
      <c r="O43" s="98"/>
      <c r="P43" s="98"/>
      <c r="Q43" s="98"/>
      <c r="R43" s="98"/>
    </row>
    <row r="44" spans="1:18" ht="15">
      <c r="A44" s="98"/>
      <c r="B44" s="100"/>
      <c r="C44" s="100"/>
      <c r="D44" s="107" t="s">
        <v>85</v>
      </c>
      <c r="E44" s="107"/>
      <c r="F44" s="100"/>
      <c r="G44" s="100"/>
      <c r="H44" s="100"/>
      <c r="I44" s="100"/>
      <c r="K44" s="98"/>
      <c r="L44" s="98"/>
      <c r="M44" s="98"/>
      <c r="N44" s="98"/>
      <c r="O44" s="98"/>
      <c r="P44" s="98"/>
      <c r="Q44" s="98"/>
      <c r="R44" s="98"/>
    </row>
    <row r="45" spans="1:18">
      <c r="A45" s="98"/>
      <c r="B45" s="100"/>
      <c r="C45" s="100"/>
      <c r="D45" s="100"/>
      <c r="E45" s="100"/>
      <c r="F45" s="100"/>
      <c r="G45" s="100"/>
      <c r="H45" s="100"/>
      <c r="I45" s="100"/>
      <c r="K45" s="98"/>
      <c r="L45" s="98"/>
      <c r="M45" s="98"/>
      <c r="N45" s="98"/>
      <c r="O45" s="98"/>
      <c r="P45" s="98"/>
      <c r="Q45" s="98"/>
      <c r="R45" s="98"/>
    </row>
    <row r="46" spans="1:18">
      <c r="A46" s="98"/>
      <c r="B46" s="100"/>
      <c r="C46" s="100"/>
      <c r="D46" s="100"/>
      <c r="E46" s="100"/>
      <c r="F46" s="100"/>
      <c r="G46" s="100"/>
      <c r="H46" s="100"/>
      <c r="I46" s="100"/>
      <c r="K46" s="98"/>
      <c r="L46" s="98"/>
      <c r="M46" s="98"/>
      <c r="N46" s="98"/>
      <c r="O46" s="98"/>
      <c r="P46" s="98"/>
      <c r="Q46" s="98"/>
      <c r="R46" s="98"/>
    </row>
    <row r="47" spans="1:18">
      <c r="A47" s="98"/>
      <c r="B47" s="100"/>
      <c r="C47" s="100"/>
      <c r="D47" s="100"/>
      <c r="E47" s="100"/>
      <c r="F47" s="100"/>
      <c r="G47" s="100"/>
      <c r="H47" s="100"/>
      <c r="I47" s="100"/>
      <c r="K47" s="98"/>
      <c r="L47" s="98"/>
      <c r="M47" s="98"/>
      <c r="N47" s="98"/>
      <c r="O47" s="98"/>
      <c r="P47" s="98"/>
      <c r="Q47" s="98"/>
      <c r="R47" s="98"/>
    </row>
    <row r="48" spans="1:18">
      <c r="A48" s="98"/>
      <c r="B48" s="100"/>
      <c r="C48" s="100"/>
      <c r="D48" s="100"/>
      <c r="E48" s="100"/>
      <c r="F48" s="100"/>
      <c r="G48" s="100"/>
      <c r="H48" s="100"/>
      <c r="I48" s="100"/>
      <c r="K48" s="98"/>
      <c r="L48" s="98"/>
      <c r="M48" s="98"/>
      <c r="N48" s="98"/>
      <c r="O48" s="98"/>
      <c r="P48" s="98"/>
      <c r="Q48" s="98"/>
      <c r="R48" s="98"/>
    </row>
    <row r="49" spans="1:18">
      <c r="A49" s="98"/>
      <c r="B49" s="100"/>
      <c r="C49" s="100"/>
      <c r="D49" s="100"/>
      <c r="E49" s="100"/>
      <c r="F49" s="100"/>
      <c r="G49" s="100"/>
      <c r="H49" s="100"/>
      <c r="I49" s="100"/>
      <c r="K49" s="98"/>
      <c r="L49" s="98"/>
      <c r="M49" s="98"/>
      <c r="N49" s="98"/>
      <c r="O49" s="98"/>
      <c r="P49" s="98"/>
      <c r="Q49" s="98"/>
      <c r="R49" s="98"/>
    </row>
    <row r="50" spans="1:18">
      <c r="A50" s="98"/>
      <c r="B50" s="100"/>
      <c r="C50" s="100"/>
      <c r="D50" s="100"/>
      <c r="E50" s="100"/>
      <c r="F50" s="100"/>
      <c r="G50" s="100"/>
      <c r="H50" s="100"/>
      <c r="I50" s="100"/>
      <c r="K50" s="98"/>
      <c r="L50" s="98"/>
      <c r="M50" s="98"/>
      <c r="N50" s="98"/>
      <c r="O50" s="98"/>
      <c r="P50" s="98"/>
      <c r="Q50" s="98"/>
      <c r="R50" s="98"/>
    </row>
    <row r="51" spans="1:18">
      <c r="A51" s="98"/>
      <c r="B51" s="100"/>
      <c r="C51" s="100"/>
      <c r="D51" s="100"/>
      <c r="E51" s="100"/>
      <c r="F51" s="100"/>
      <c r="G51" s="100"/>
      <c r="H51" s="100"/>
      <c r="I51" s="100"/>
      <c r="K51" s="98"/>
      <c r="L51" s="98"/>
      <c r="M51" s="98"/>
      <c r="N51" s="98"/>
      <c r="O51" s="98"/>
      <c r="P51" s="98"/>
      <c r="Q51" s="98"/>
      <c r="R51" s="98"/>
    </row>
    <row r="52" spans="1:18">
      <c r="A52" s="98"/>
      <c r="B52" s="100"/>
      <c r="C52" s="100"/>
      <c r="D52" s="100"/>
      <c r="E52" s="100"/>
      <c r="F52" s="100"/>
      <c r="G52" s="100"/>
      <c r="H52" s="100"/>
      <c r="I52" s="100"/>
      <c r="K52" s="98"/>
      <c r="L52" s="98"/>
      <c r="M52" s="98"/>
      <c r="N52" s="98"/>
      <c r="O52" s="98"/>
      <c r="P52" s="98"/>
      <c r="Q52" s="98"/>
      <c r="R52" s="98"/>
    </row>
    <row r="53" spans="1:18">
      <c r="A53" s="98"/>
      <c r="K53" s="98"/>
      <c r="L53" s="98"/>
      <c r="M53" s="98"/>
      <c r="N53" s="98"/>
      <c r="O53" s="98"/>
      <c r="P53" s="98"/>
      <c r="Q53" s="98"/>
      <c r="R53" s="98"/>
    </row>
    <row r="54" spans="1:18">
      <c r="A54" s="98"/>
      <c r="B54" s="98"/>
      <c r="C54" s="98"/>
      <c r="D54" s="98"/>
      <c r="E54" s="98"/>
      <c r="F54" s="98"/>
      <c r="G54" s="98"/>
      <c r="H54" s="98"/>
      <c r="I54" s="98"/>
      <c r="J54" s="98"/>
      <c r="K54" s="98"/>
      <c r="L54" s="98"/>
      <c r="M54" s="98"/>
      <c r="N54" s="98"/>
      <c r="O54" s="98"/>
      <c r="P54" s="98"/>
      <c r="Q54" s="98"/>
      <c r="R54" s="98"/>
    </row>
    <row r="55" spans="1:18">
      <c r="A55" s="98"/>
      <c r="B55" s="98"/>
      <c r="C55" s="98"/>
      <c r="D55" s="98"/>
      <c r="E55" s="98"/>
      <c r="F55" s="98"/>
      <c r="G55" s="98"/>
      <c r="H55" s="98"/>
      <c r="I55" s="98"/>
      <c r="J55" s="98"/>
      <c r="K55" s="98"/>
      <c r="L55" s="98"/>
      <c r="M55" s="98"/>
      <c r="N55" s="98"/>
      <c r="O55" s="98"/>
      <c r="P55" s="98"/>
      <c r="Q55" s="98"/>
      <c r="R55" s="98"/>
    </row>
    <row r="56" spans="1:18">
      <c r="A56" s="98"/>
      <c r="B56" s="98"/>
      <c r="C56" s="98"/>
      <c r="D56" s="98"/>
      <c r="E56" s="98"/>
      <c r="F56" s="98"/>
      <c r="G56" s="98"/>
      <c r="H56" s="98"/>
      <c r="I56" s="98"/>
      <c r="J56" s="98"/>
      <c r="K56" s="98"/>
      <c r="L56" s="98"/>
      <c r="M56" s="98"/>
      <c r="N56" s="98"/>
      <c r="O56" s="98"/>
      <c r="P56" s="98"/>
      <c r="Q56" s="98"/>
      <c r="R56" s="98"/>
    </row>
  </sheetData>
  <sheetProtection password="DB5F" sheet="1" objects="1" scenarios="1" selectLockedCells="1" selectUnlockedCells="1"/>
  <mergeCells count="3">
    <mergeCell ref="D27:I29"/>
    <mergeCell ref="D32:I33"/>
    <mergeCell ref="D35:H40"/>
  </mergeCells>
  <pageMargins left="0.39370078740157483"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Q73"/>
  <sheetViews>
    <sheetView showGridLines="0" zoomScale="93" zoomScaleNormal="93" workbookViewId="0">
      <selection activeCell="M55" sqref="M55"/>
    </sheetView>
  </sheetViews>
  <sheetFormatPr baseColWidth="10" defaultColWidth="11.44140625" defaultRowHeight="13.2"/>
  <cols>
    <col min="1" max="1" width="11.44140625" style="100"/>
    <col min="2" max="2" width="9.44140625" style="100" customWidth="1"/>
    <col min="3" max="16384" width="11.44140625" style="100"/>
  </cols>
  <sheetData>
    <row r="1" spans="1:17">
      <c r="A1" s="119"/>
      <c r="B1" s="119"/>
      <c r="C1" s="119"/>
      <c r="D1" s="119"/>
      <c r="E1" s="119"/>
      <c r="F1" s="119"/>
      <c r="G1" s="119"/>
      <c r="H1" s="119"/>
      <c r="I1" s="119"/>
      <c r="J1" s="119"/>
      <c r="K1" s="119"/>
      <c r="L1" s="119"/>
      <c r="M1" s="119"/>
      <c r="N1" s="119"/>
      <c r="O1" s="119"/>
      <c r="P1" s="119"/>
      <c r="Q1" s="119"/>
    </row>
    <row r="2" spans="1:17">
      <c r="A2" s="119"/>
      <c r="D2" s="101" t="s">
        <v>86</v>
      </c>
      <c r="J2" s="119"/>
      <c r="K2" s="119"/>
      <c r="L2" s="119"/>
      <c r="M2" s="119"/>
      <c r="N2" s="119"/>
      <c r="O2" s="119"/>
      <c r="P2" s="119"/>
      <c r="Q2" s="119"/>
    </row>
    <row r="3" spans="1:17">
      <c r="A3" s="119"/>
      <c r="J3" s="119"/>
      <c r="K3" s="119"/>
      <c r="L3" s="119"/>
      <c r="M3" s="119"/>
      <c r="N3" s="119"/>
      <c r="O3" s="119"/>
      <c r="P3" s="119"/>
      <c r="Q3" s="119"/>
    </row>
    <row r="4" spans="1:17">
      <c r="A4" s="119"/>
      <c r="E4" s="102" t="s">
        <v>70</v>
      </c>
      <c r="F4" s="102"/>
      <c r="G4" s="102"/>
      <c r="J4" s="119"/>
      <c r="K4" s="119"/>
      <c r="L4" s="119"/>
      <c r="M4" s="119"/>
      <c r="N4" s="119"/>
      <c r="O4" s="119"/>
      <c r="P4" s="119"/>
      <c r="Q4" s="119"/>
    </row>
    <row r="5" spans="1:17">
      <c r="A5" s="119"/>
      <c r="E5" s="102" t="s">
        <v>87</v>
      </c>
      <c r="F5" s="102"/>
      <c r="G5" s="102"/>
      <c r="J5" s="119"/>
      <c r="K5" s="119"/>
      <c r="L5" s="119"/>
      <c r="M5" s="119"/>
      <c r="N5" s="119"/>
      <c r="O5" s="119"/>
      <c r="P5" s="119"/>
      <c r="Q5" s="119"/>
    </row>
    <row r="6" spans="1:17">
      <c r="A6" s="119"/>
      <c r="D6" s="103" t="s">
        <v>88</v>
      </c>
      <c r="E6" s="102"/>
      <c r="F6" s="102"/>
      <c r="G6" s="102"/>
      <c r="J6" s="119"/>
      <c r="K6" s="119"/>
      <c r="L6" s="119"/>
      <c r="M6" s="119"/>
      <c r="N6" s="119"/>
      <c r="O6" s="119"/>
      <c r="P6" s="119"/>
      <c r="Q6" s="119"/>
    </row>
    <row r="7" spans="1:17" ht="16.5" customHeight="1">
      <c r="A7" s="119"/>
      <c r="C7" s="120" t="s">
        <v>89</v>
      </c>
      <c r="H7" s="108">
        <f>'Prise en charge'!F32</f>
        <v>2016</v>
      </c>
      <c r="J7" s="119"/>
      <c r="K7" s="119"/>
      <c r="L7" s="119"/>
      <c r="M7" s="119"/>
      <c r="N7" s="119"/>
      <c r="O7" s="119"/>
      <c r="P7" s="119"/>
      <c r="Q7" s="119"/>
    </row>
    <row r="8" spans="1:17" ht="12" customHeight="1">
      <c r="A8" s="119"/>
      <c r="B8" s="525"/>
      <c r="C8" s="525"/>
      <c r="D8" s="525"/>
      <c r="E8" s="525"/>
      <c r="F8" s="525"/>
      <c r="G8" s="525"/>
      <c r="H8" s="525"/>
      <c r="I8" s="525"/>
      <c r="J8" s="119"/>
      <c r="K8" s="119"/>
      <c r="L8" s="119"/>
      <c r="M8" s="119"/>
      <c r="N8" s="119"/>
      <c r="O8" s="119"/>
      <c r="P8" s="119"/>
      <c r="Q8" s="119"/>
    </row>
    <row r="9" spans="1:17" ht="37.5" customHeight="1">
      <c r="A9" s="119"/>
      <c r="C9" s="507" t="s">
        <v>90</v>
      </c>
      <c r="D9" s="507"/>
      <c r="E9" s="507"/>
      <c r="F9" s="507"/>
      <c r="G9" s="507"/>
      <c r="H9" s="507"/>
      <c r="J9" s="119"/>
      <c r="K9" s="119"/>
      <c r="L9" s="119"/>
      <c r="M9" s="119"/>
      <c r="N9" s="119"/>
      <c r="O9" s="119"/>
      <c r="P9" s="119"/>
      <c r="Q9" s="119"/>
    </row>
    <row r="10" spans="1:17" ht="15.75" customHeight="1">
      <c r="A10" s="119"/>
      <c r="C10" s="121" t="s">
        <v>91</v>
      </c>
      <c r="E10" s="112"/>
      <c r="F10" s="112"/>
      <c r="G10" s="112"/>
      <c r="H10" s="112"/>
      <c r="J10" s="119"/>
      <c r="K10" s="119"/>
      <c r="L10" s="119"/>
      <c r="M10" s="119"/>
      <c r="N10" s="119"/>
      <c r="O10" s="119"/>
      <c r="P10" s="119"/>
      <c r="Q10" s="119"/>
    </row>
    <row r="11" spans="1:17" ht="8.4" customHeight="1">
      <c r="A11" s="119"/>
      <c r="B11" s="525"/>
      <c r="C11" s="525"/>
      <c r="D11" s="525"/>
      <c r="E11" s="525"/>
      <c r="F11" s="525"/>
      <c r="G11" s="525"/>
      <c r="H11" s="525"/>
      <c r="I11" s="525"/>
      <c r="J11" s="119"/>
      <c r="K11" s="119"/>
      <c r="L11" s="119"/>
      <c r="M11" s="119"/>
      <c r="N11" s="119"/>
      <c r="O11" s="119"/>
      <c r="P11" s="119"/>
      <c r="Q11" s="119"/>
    </row>
    <row r="12" spans="1:17" ht="12.75" customHeight="1">
      <c r="A12" s="119"/>
      <c r="B12" s="507" t="s">
        <v>92</v>
      </c>
      <c r="C12" s="507"/>
      <c r="D12" s="507"/>
      <c r="E12" s="507"/>
      <c r="F12" s="507"/>
      <c r="G12" s="507"/>
      <c r="H12" s="507"/>
      <c r="I12" s="507"/>
      <c r="J12" s="119"/>
      <c r="K12" s="119"/>
      <c r="L12" s="119"/>
      <c r="M12" s="119"/>
      <c r="N12" s="119"/>
      <c r="O12" s="119"/>
      <c r="P12" s="119"/>
      <c r="Q12" s="119"/>
    </row>
    <row r="13" spans="1:17" ht="11.25" customHeight="1">
      <c r="A13" s="119"/>
      <c r="B13" s="525"/>
      <c r="C13" s="525"/>
      <c r="D13" s="525"/>
      <c r="E13" s="525"/>
      <c r="F13" s="525"/>
      <c r="G13" s="525"/>
      <c r="H13" s="525"/>
      <c r="I13" s="525"/>
      <c r="J13" s="119"/>
      <c r="K13" s="119"/>
      <c r="L13" s="119"/>
      <c r="M13" s="119"/>
      <c r="N13" s="119"/>
      <c r="O13" s="119"/>
      <c r="P13" s="119"/>
      <c r="Q13" s="119"/>
    </row>
    <row r="14" spans="1:17" s="112" customFormat="1" ht="24" customHeight="1">
      <c r="A14" s="122"/>
      <c r="B14" s="507" t="s">
        <v>93</v>
      </c>
      <c r="C14" s="507"/>
      <c r="D14" s="507"/>
      <c r="E14" s="507"/>
      <c r="F14" s="507"/>
      <c r="G14" s="507"/>
      <c r="H14" s="507"/>
      <c r="I14" s="507"/>
      <c r="J14" s="122"/>
      <c r="K14" s="122"/>
      <c r="L14" s="122"/>
      <c r="M14" s="122"/>
      <c r="N14" s="122"/>
      <c r="O14" s="122"/>
      <c r="P14" s="122"/>
      <c r="Q14" s="122"/>
    </row>
    <row r="15" spans="1:17" ht="12.75" customHeight="1">
      <c r="A15" s="119"/>
      <c r="B15" s="530"/>
      <c r="C15" s="525"/>
      <c r="D15" s="525"/>
      <c r="E15" s="525"/>
      <c r="F15" s="525"/>
      <c r="G15" s="525"/>
      <c r="H15" s="525"/>
      <c r="I15" s="525"/>
      <c r="J15" s="119"/>
      <c r="K15" s="119"/>
      <c r="L15" s="119"/>
      <c r="M15" s="119"/>
      <c r="N15" s="119"/>
      <c r="O15" s="119"/>
      <c r="P15" s="119"/>
      <c r="Q15" s="119"/>
    </row>
    <row r="16" spans="1:17">
      <c r="A16" s="119"/>
      <c r="B16" s="531">
        <f>'Prise en charge'!F10</f>
        <v>0</v>
      </c>
      <c r="C16" s="525"/>
      <c r="D16" s="525"/>
      <c r="E16" s="100" t="s">
        <v>94</v>
      </c>
      <c r="G16" s="117">
        <f>'Prise en charge'!F12</f>
        <v>0</v>
      </c>
      <c r="J16" s="119"/>
      <c r="K16" s="119"/>
      <c r="L16" s="119"/>
      <c r="M16" s="119"/>
      <c r="N16" s="119"/>
      <c r="O16" s="119"/>
      <c r="P16" s="119"/>
      <c r="Q16" s="119"/>
    </row>
    <row r="17" spans="1:17">
      <c r="A17" s="119"/>
      <c r="B17" s="123" t="s">
        <v>95</v>
      </c>
      <c r="D17" s="124">
        <f>'Prise en charge'!F14</f>
        <v>0</v>
      </c>
      <c r="E17" s="100" t="s">
        <v>96</v>
      </c>
      <c r="F17" s="117">
        <f>'Prise en charge'!F16</f>
        <v>0</v>
      </c>
      <c r="G17" s="125"/>
      <c r="J17" s="119"/>
      <c r="K17" s="119"/>
      <c r="L17" s="119"/>
      <c r="M17" s="119"/>
      <c r="N17" s="119"/>
      <c r="O17" s="119"/>
      <c r="P17" s="119"/>
      <c r="Q17" s="119"/>
    </row>
    <row r="18" spans="1:17" ht="11.25" customHeight="1">
      <c r="A18" s="119"/>
      <c r="B18" s="525"/>
      <c r="C18" s="525"/>
      <c r="D18" s="525"/>
      <c r="E18" s="525"/>
      <c r="F18" s="525"/>
      <c r="G18" s="525"/>
      <c r="H18" s="525"/>
      <c r="I18" s="525"/>
      <c r="J18" s="119"/>
      <c r="K18" s="119"/>
      <c r="L18" s="119"/>
      <c r="M18" s="119"/>
      <c r="N18" s="119"/>
      <c r="O18" s="119"/>
      <c r="P18" s="119"/>
      <c r="Q18" s="119"/>
    </row>
    <row r="19" spans="1:17">
      <c r="A19" s="119"/>
      <c r="B19" s="525" t="s">
        <v>97</v>
      </c>
      <c r="C19" s="525"/>
      <c r="D19" s="525"/>
      <c r="E19" s="525"/>
      <c r="F19" s="525"/>
      <c r="G19" s="525"/>
      <c r="H19" s="525"/>
      <c r="I19" s="525"/>
      <c r="J19" s="119"/>
      <c r="K19" s="119"/>
      <c r="L19" s="119"/>
      <c r="M19" s="119"/>
      <c r="N19" s="119"/>
      <c r="O19" s="119"/>
      <c r="P19" s="119"/>
      <c r="Q19" s="119"/>
    </row>
    <row r="20" spans="1:17" ht="9.75" customHeight="1">
      <c r="A20" s="119"/>
      <c r="B20" s="525"/>
      <c r="C20" s="525"/>
      <c r="D20" s="525"/>
      <c r="E20" s="525"/>
      <c r="F20" s="525"/>
      <c r="G20" s="525"/>
      <c r="H20" s="525"/>
      <c r="I20" s="525"/>
      <c r="J20" s="119"/>
      <c r="K20" s="119"/>
      <c r="L20" s="119"/>
      <c r="M20" s="119"/>
      <c r="N20" s="119"/>
      <c r="O20" s="119"/>
      <c r="P20" s="119"/>
      <c r="Q20" s="119"/>
    </row>
    <row r="21" spans="1:17">
      <c r="A21" s="119"/>
      <c r="B21" s="529" t="s">
        <v>98</v>
      </c>
      <c r="C21" s="525"/>
      <c r="D21" s="525"/>
      <c r="E21" s="525"/>
      <c r="F21" s="525"/>
      <c r="G21" s="525"/>
      <c r="H21" s="525"/>
      <c r="I21" s="525"/>
      <c r="J21" s="119"/>
      <c r="K21" s="119"/>
      <c r="L21" s="119"/>
      <c r="M21" s="119"/>
      <c r="N21" s="119"/>
      <c r="O21" s="119"/>
      <c r="P21" s="119"/>
      <c r="Q21" s="119"/>
    </row>
    <row r="22" spans="1:17" ht="10.5" customHeight="1">
      <c r="A22" s="119"/>
      <c r="B22" s="525"/>
      <c r="C22" s="525"/>
      <c r="D22" s="525"/>
      <c r="E22" s="525"/>
      <c r="F22" s="525"/>
      <c r="G22" s="525"/>
      <c r="H22" s="525"/>
      <c r="I22" s="525"/>
      <c r="J22" s="119"/>
      <c r="K22" s="119"/>
      <c r="L22" s="119"/>
      <c r="M22" s="119"/>
      <c r="N22" s="119"/>
      <c r="O22" s="119"/>
      <c r="P22" s="119"/>
      <c r="Q22" s="119"/>
    </row>
    <row r="23" spans="1:17">
      <c r="A23" s="119"/>
      <c r="B23" s="525" t="s">
        <v>99</v>
      </c>
      <c r="C23" s="525"/>
      <c r="D23" s="525"/>
      <c r="E23" s="525"/>
      <c r="F23" s="525"/>
      <c r="G23" s="525"/>
      <c r="H23" s="525"/>
      <c r="I23" s="525"/>
      <c r="J23" s="119"/>
      <c r="K23" s="119"/>
      <c r="L23" s="119"/>
      <c r="M23" s="119"/>
      <c r="N23" s="119"/>
      <c r="O23" s="119"/>
      <c r="P23" s="119"/>
      <c r="Q23" s="119"/>
    </row>
    <row r="24" spans="1:17" ht="12" customHeight="1">
      <c r="A24" s="119"/>
      <c r="B24" s="525"/>
      <c r="C24" s="525"/>
      <c r="D24" s="525"/>
      <c r="E24" s="525"/>
      <c r="F24" s="525"/>
      <c r="G24" s="525"/>
      <c r="H24" s="525"/>
      <c r="I24" s="525"/>
      <c r="J24" s="119"/>
      <c r="K24" s="119"/>
      <c r="L24" s="119"/>
      <c r="M24" s="119"/>
      <c r="N24" s="119"/>
      <c r="O24" s="119"/>
      <c r="P24" s="119"/>
      <c r="Q24" s="119"/>
    </row>
    <row r="25" spans="1:17">
      <c r="A25" s="119"/>
      <c r="B25" s="100" t="s">
        <v>77</v>
      </c>
      <c r="D25" s="117" t="str">
        <f>'Prise en charge'!F34</f>
        <v>Formation continue Premiers Secours en Equipe</v>
      </c>
      <c r="J25" s="119"/>
      <c r="K25" s="119"/>
      <c r="L25" s="119"/>
      <c r="M25" s="119"/>
      <c r="N25" s="119"/>
      <c r="O25" s="119"/>
      <c r="P25" s="119"/>
      <c r="Q25" s="119"/>
    </row>
    <row r="26" spans="1:17" ht="9.75" customHeight="1">
      <c r="A26" s="119"/>
      <c r="B26" s="525"/>
      <c r="C26" s="525"/>
      <c r="D26" s="525"/>
      <c r="E26" s="525"/>
      <c r="F26" s="525"/>
      <c r="G26" s="525"/>
      <c r="H26" s="525"/>
      <c r="I26" s="525"/>
      <c r="J26" s="119"/>
      <c r="K26" s="119"/>
      <c r="L26" s="119"/>
      <c r="M26" s="119"/>
      <c r="N26" s="119"/>
      <c r="O26" s="119"/>
      <c r="P26" s="119"/>
      <c r="Q26" s="119"/>
    </row>
    <row r="27" spans="1:17">
      <c r="A27" s="119"/>
      <c r="B27" s="100" t="s">
        <v>100</v>
      </c>
      <c r="D27" s="117" t="str">
        <f>'Prise en charge'!F36</f>
        <v>Formation et présentation à la validation</v>
      </c>
      <c r="J27" s="119"/>
      <c r="K27" s="119"/>
      <c r="L27" s="119"/>
      <c r="M27" s="119"/>
      <c r="N27" s="119"/>
      <c r="O27" s="119"/>
      <c r="P27" s="119"/>
      <c r="Q27" s="119"/>
    </row>
    <row r="28" spans="1:17" ht="11.25" customHeight="1">
      <c r="A28" s="119"/>
      <c r="B28" s="525"/>
      <c r="C28" s="525"/>
      <c r="D28" s="525"/>
      <c r="E28" s="525"/>
      <c r="F28" s="525"/>
      <c r="G28" s="525"/>
      <c r="H28" s="525"/>
      <c r="I28" s="525"/>
      <c r="J28" s="119"/>
      <c r="K28" s="119"/>
      <c r="L28" s="119"/>
      <c r="M28" s="119"/>
      <c r="N28" s="119"/>
      <c r="O28" s="119"/>
      <c r="P28" s="119"/>
      <c r="Q28" s="119"/>
    </row>
    <row r="29" spans="1:17">
      <c r="A29" s="119"/>
      <c r="B29" s="100" t="s">
        <v>101</v>
      </c>
      <c r="D29" s="126">
        <f>'Prise en charge'!F40</f>
        <v>0</v>
      </c>
      <c r="E29" s="100" t="s">
        <v>102</v>
      </c>
      <c r="F29" s="127">
        <f>'Prise en charge'!F42</f>
        <v>0</v>
      </c>
      <c r="G29" s="128"/>
      <c r="H29" s="100" t="s">
        <v>103</v>
      </c>
      <c r="I29" s="127">
        <f>'Prise en charge'!F44</f>
        <v>0</v>
      </c>
      <c r="J29" s="119"/>
      <c r="K29" s="119"/>
      <c r="L29" s="119"/>
      <c r="M29" s="119"/>
      <c r="N29" s="119"/>
      <c r="O29" s="119"/>
      <c r="P29" s="119"/>
      <c r="Q29" s="119"/>
    </row>
    <row r="30" spans="1:17" ht="10.5" customHeight="1">
      <c r="A30" s="119"/>
      <c r="B30" s="525"/>
      <c r="C30" s="525"/>
      <c r="D30" s="525"/>
      <c r="E30" s="525"/>
      <c r="F30" s="525"/>
      <c r="G30" s="525"/>
      <c r="H30" s="525"/>
      <c r="I30" s="525"/>
      <c r="J30" s="119"/>
      <c r="K30" s="119"/>
      <c r="L30" s="119"/>
      <c r="M30" s="119"/>
      <c r="N30" s="119"/>
      <c r="O30" s="119"/>
      <c r="P30" s="119"/>
      <c r="Q30" s="119"/>
    </row>
    <row r="31" spans="1:17" ht="12.75" customHeight="1">
      <c r="A31" s="119"/>
      <c r="B31" s="100" t="s">
        <v>104</v>
      </c>
      <c r="D31" s="526">
        <f>'Inscription BILAN uniquement'!D15:G15</f>
        <v>0</v>
      </c>
      <c r="E31" s="497"/>
      <c r="F31" s="497"/>
      <c r="G31" s="129"/>
      <c r="H31" s="527">
        <f>'Inscription BILAN uniquement'!J15</f>
        <v>0</v>
      </c>
      <c r="I31" s="528"/>
      <c r="J31" s="119"/>
      <c r="K31" s="119"/>
      <c r="L31" s="119"/>
      <c r="M31" s="119"/>
      <c r="N31" s="119"/>
      <c r="O31" s="119"/>
      <c r="P31" s="119"/>
      <c r="Q31" s="119"/>
    </row>
    <row r="32" spans="1:17">
      <c r="A32" s="119"/>
      <c r="D32" s="130"/>
      <c r="E32" s="129"/>
      <c r="F32" s="129"/>
      <c r="G32" s="129"/>
      <c r="H32" s="129"/>
      <c r="I32" s="129"/>
      <c r="J32" s="119"/>
      <c r="K32" s="119"/>
      <c r="L32" s="119"/>
      <c r="M32" s="119"/>
      <c r="N32" s="119"/>
      <c r="O32" s="119"/>
      <c r="P32" s="119"/>
      <c r="Q32" s="119"/>
    </row>
    <row r="33" spans="1:17" ht="12" customHeight="1">
      <c r="A33" s="119"/>
      <c r="B33" s="525"/>
      <c r="C33" s="525"/>
      <c r="D33" s="525"/>
      <c r="E33" s="525"/>
      <c r="F33" s="525"/>
      <c r="G33" s="525"/>
      <c r="H33" s="525"/>
      <c r="I33" s="525"/>
      <c r="J33" s="119"/>
      <c r="K33" s="119"/>
      <c r="L33" s="119"/>
      <c r="M33" s="119"/>
      <c r="N33" s="119"/>
      <c r="O33" s="119"/>
      <c r="P33" s="119"/>
      <c r="Q33" s="119"/>
    </row>
    <row r="34" spans="1:17" ht="39.75" customHeight="1">
      <c r="A34" s="119"/>
      <c r="B34" s="507" t="s">
        <v>105</v>
      </c>
      <c r="C34" s="525"/>
      <c r="D34" s="525"/>
      <c r="E34" s="525"/>
      <c r="F34" s="525"/>
      <c r="G34" s="525"/>
      <c r="H34" s="525"/>
      <c r="I34" s="525"/>
      <c r="J34" s="119"/>
      <c r="K34" s="119"/>
      <c r="L34" s="119"/>
      <c r="M34" s="119"/>
      <c r="N34" s="119"/>
      <c r="O34" s="119"/>
      <c r="P34" s="119"/>
      <c r="Q34" s="119"/>
    </row>
    <row r="35" spans="1:17" ht="27.75" customHeight="1">
      <c r="A35" s="119"/>
      <c r="B35" s="507" t="s">
        <v>106</v>
      </c>
      <c r="C35" s="525"/>
      <c r="D35" s="525"/>
      <c r="E35" s="525"/>
      <c r="F35" s="525"/>
      <c r="G35" s="525"/>
      <c r="H35" s="525"/>
      <c r="I35" s="525"/>
      <c r="J35" s="119"/>
      <c r="K35" s="119"/>
      <c r="L35" s="119"/>
      <c r="M35" s="119"/>
      <c r="N35" s="119"/>
      <c r="O35" s="119"/>
      <c r="P35" s="119"/>
      <c r="Q35" s="119"/>
    </row>
    <row r="36" spans="1:17" s="132" customFormat="1" ht="15" customHeight="1">
      <c r="A36" s="131"/>
      <c r="B36" s="522" t="s">
        <v>107</v>
      </c>
      <c r="C36" s="523"/>
      <c r="D36" s="523"/>
      <c r="E36" s="523"/>
      <c r="F36" s="523"/>
      <c r="G36" s="523"/>
      <c r="H36" s="523"/>
      <c r="I36" s="523"/>
      <c r="J36" s="131"/>
      <c r="K36" s="131"/>
      <c r="L36" s="131"/>
      <c r="M36" s="131"/>
      <c r="N36" s="131"/>
      <c r="O36" s="131"/>
      <c r="P36" s="131"/>
      <c r="Q36" s="131"/>
    </row>
    <row r="37" spans="1:17" ht="9.75" hidden="1" customHeight="1">
      <c r="A37" s="119"/>
      <c r="B37" s="521"/>
      <c r="C37" s="521"/>
      <c r="D37" s="521"/>
      <c r="E37" s="521"/>
      <c r="F37" s="521"/>
      <c r="G37" s="521"/>
      <c r="H37" s="521"/>
      <c r="I37" s="521"/>
      <c r="J37" s="119"/>
      <c r="K37" s="119"/>
      <c r="L37" s="119"/>
      <c r="M37" s="119"/>
      <c r="N37" s="119"/>
      <c r="O37" s="119"/>
      <c r="P37" s="119"/>
      <c r="Q37" s="119"/>
    </row>
    <row r="38" spans="1:17" ht="27" customHeight="1">
      <c r="A38" s="119"/>
      <c r="B38" s="507" t="s">
        <v>108</v>
      </c>
      <c r="C38" s="507"/>
      <c r="D38" s="507"/>
      <c r="E38" s="507"/>
      <c r="F38" s="507"/>
      <c r="G38" s="507"/>
      <c r="H38" s="507"/>
      <c r="I38" s="133">
        <f>'Prise en charge'!F50</f>
        <v>0</v>
      </c>
      <c r="J38" s="119"/>
      <c r="K38" s="119"/>
      <c r="L38" s="119"/>
      <c r="M38" s="119"/>
      <c r="N38" s="119"/>
      <c r="O38" s="119"/>
      <c r="P38" s="119"/>
      <c r="Q38" s="119"/>
    </row>
    <row r="39" spans="1:17" ht="15" customHeight="1">
      <c r="A39" s="119"/>
      <c r="B39" s="522" t="s">
        <v>109</v>
      </c>
      <c r="C39" s="523"/>
      <c r="D39" s="523"/>
      <c r="E39" s="523"/>
      <c r="F39" s="523"/>
      <c r="G39" s="523"/>
      <c r="H39" s="523"/>
      <c r="I39" s="523"/>
      <c r="J39" s="119"/>
      <c r="K39" s="119"/>
      <c r="L39" s="119"/>
      <c r="M39" s="119"/>
      <c r="N39" s="119"/>
      <c r="O39" s="119"/>
      <c r="P39" s="119"/>
      <c r="Q39" s="119"/>
    </row>
    <row r="40" spans="1:17" ht="10.5" hidden="1" customHeight="1">
      <c r="A40" s="119"/>
      <c r="B40" s="521"/>
      <c r="C40" s="521"/>
      <c r="D40" s="521"/>
      <c r="E40" s="521"/>
      <c r="F40" s="521"/>
      <c r="G40" s="521"/>
      <c r="H40" s="521"/>
      <c r="I40" s="521"/>
      <c r="J40" s="119"/>
      <c r="K40" s="119"/>
      <c r="L40" s="119"/>
      <c r="M40" s="119"/>
      <c r="N40" s="119"/>
      <c r="O40" s="119"/>
      <c r="P40" s="119"/>
      <c r="Q40" s="119"/>
    </row>
    <row r="41" spans="1:17" ht="36.75" customHeight="1">
      <c r="A41" s="119"/>
      <c r="B41" s="507" t="s">
        <v>110</v>
      </c>
      <c r="C41" s="507"/>
      <c r="D41" s="507"/>
      <c r="E41" s="507"/>
      <c r="F41" s="507"/>
      <c r="G41" s="507"/>
      <c r="H41" s="507"/>
      <c r="I41" s="507"/>
      <c r="J41" s="119"/>
      <c r="K41" s="119"/>
      <c r="L41" s="119"/>
      <c r="M41" s="119"/>
      <c r="N41" s="119"/>
      <c r="O41" s="119"/>
      <c r="P41" s="119"/>
      <c r="Q41" s="119"/>
    </row>
    <row r="42" spans="1:17" ht="13.5" customHeight="1">
      <c r="A42" s="119"/>
      <c r="B42" s="522" t="s">
        <v>111</v>
      </c>
      <c r="C42" s="522"/>
      <c r="D42" s="522"/>
      <c r="E42" s="522"/>
      <c r="F42" s="522"/>
      <c r="G42" s="522"/>
      <c r="H42" s="522"/>
      <c r="I42" s="522"/>
      <c r="J42" s="119"/>
      <c r="K42" s="119"/>
      <c r="L42" s="119"/>
      <c r="M42" s="119"/>
      <c r="N42" s="119"/>
      <c r="O42" s="119"/>
      <c r="P42" s="119"/>
      <c r="Q42" s="119"/>
    </row>
    <row r="43" spans="1:17" ht="8.25" hidden="1" customHeight="1">
      <c r="A43" s="119"/>
      <c r="B43" s="521"/>
      <c r="C43" s="521"/>
      <c r="D43" s="521"/>
      <c r="E43" s="521"/>
      <c r="F43" s="521"/>
      <c r="G43" s="521"/>
      <c r="H43" s="521"/>
      <c r="I43" s="521"/>
      <c r="J43" s="119"/>
      <c r="K43" s="119"/>
      <c r="L43" s="119"/>
      <c r="M43" s="119"/>
      <c r="N43" s="119"/>
      <c r="O43" s="119"/>
      <c r="P43" s="119"/>
      <c r="Q43" s="119"/>
    </row>
    <row r="44" spans="1:17" ht="25.5" customHeight="1">
      <c r="A44" s="119"/>
      <c r="B44" s="507" t="s">
        <v>112</v>
      </c>
      <c r="C44" s="525"/>
      <c r="D44" s="525"/>
      <c r="E44" s="525"/>
      <c r="F44" s="525"/>
      <c r="G44" s="525"/>
      <c r="H44" s="525"/>
      <c r="I44" s="525"/>
      <c r="J44" s="119"/>
      <c r="K44" s="119"/>
      <c r="L44" s="119"/>
      <c r="M44" s="119"/>
      <c r="N44" s="119"/>
      <c r="O44" s="119"/>
      <c r="P44" s="119"/>
      <c r="Q44" s="119"/>
    </row>
    <row r="45" spans="1:17" ht="13.5" customHeight="1">
      <c r="A45" s="119"/>
      <c r="B45" s="522" t="s">
        <v>113</v>
      </c>
      <c r="C45" s="523"/>
      <c r="D45" s="523"/>
      <c r="E45" s="523"/>
      <c r="F45" s="523"/>
      <c r="G45" s="523"/>
      <c r="H45" s="523"/>
      <c r="I45" s="523"/>
      <c r="J45" s="119"/>
      <c r="K45" s="119"/>
      <c r="L45" s="119"/>
      <c r="M45" s="119"/>
      <c r="N45" s="119"/>
      <c r="O45" s="119"/>
      <c r="P45" s="119"/>
      <c r="Q45" s="119"/>
    </row>
    <row r="46" spans="1:17" ht="1.5" hidden="1" customHeight="1">
      <c r="A46" s="119"/>
      <c r="B46" s="521"/>
      <c r="C46" s="521"/>
      <c r="D46" s="521"/>
      <c r="E46" s="521"/>
      <c r="F46" s="521"/>
      <c r="G46" s="521"/>
      <c r="H46" s="521"/>
      <c r="I46" s="521"/>
      <c r="J46" s="119"/>
      <c r="K46" s="119"/>
      <c r="L46" s="119"/>
      <c r="M46" s="119"/>
      <c r="N46" s="119"/>
      <c r="O46" s="119"/>
      <c r="P46" s="119"/>
      <c r="Q46" s="119"/>
    </row>
    <row r="47" spans="1:17" ht="12" customHeight="1">
      <c r="A47" s="119"/>
      <c r="B47" s="525" t="s">
        <v>114</v>
      </c>
      <c r="C47" s="525"/>
      <c r="D47" s="525"/>
      <c r="E47" s="525"/>
      <c r="F47" s="525"/>
      <c r="G47" s="525"/>
      <c r="H47" s="525"/>
      <c r="I47" s="134">
        <f>'Prise en charge'!F44</f>
        <v>0</v>
      </c>
      <c r="J47" s="119"/>
      <c r="K47" s="119"/>
      <c r="L47" s="119"/>
      <c r="M47" s="119"/>
      <c r="N47" s="119"/>
      <c r="O47" s="119"/>
      <c r="P47" s="119"/>
      <c r="Q47" s="119"/>
    </row>
    <row r="48" spans="1:17" ht="10.5" customHeight="1">
      <c r="A48" s="119"/>
      <c r="B48" s="524"/>
      <c r="C48" s="524"/>
      <c r="D48" s="524"/>
      <c r="E48" s="524"/>
      <c r="F48" s="524"/>
      <c r="G48" s="524"/>
      <c r="H48" s="524"/>
      <c r="I48" s="524"/>
      <c r="J48" s="119"/>
      <c r="K48" s="119"/>
      <c r="L48" s="119"/>
      <c r="M48" s="119"/>
      <c r="N48" s="119"/>
      <c r="O48" s="119"/>
      <c r="P48" s="119"/>
      <c r="Q48" s="119"/>
    </row>
    <row r="49" spans="1:17">
      <c r="A49" s="119"/>
      <c r="B49" s="100" t="s">
        <v>115</v>
      </c>
      <c r="F49" s="127">
        <f>'Prise en charge'!F46</f>
        <v>0</v>
      </c>
      <c r="J49" s="119"/>
      <c r="K49" s="119"/>
      <c r="L49" s="119"/>
      <c r="M49" s="119"/>
      <c r="N49" s="119"/>
      <c r="O49" s="119"/>
      <c r="P49" s="119"/>
      <c r="Q49" s="119"/>
    </row>
    <row r="50" spans="1:17" ht="12.75" customHeight="1">
      <c r="A50" s="119"/>
      <c r="J50" s="119"/>
      <c r="K50" s="119"/>
      <c r="L50" s="119"/>
      <c r="M50" s="119"/>
      <c r="N50" s="119"/>
      <c r="O50" s="119"/>
      <c r="P50" s="119"/>
      <c r="Q50" s="119"/>
    </row>
    <row r="51" spans="1:17">
      <c r="A51" s="119"/>
      <c r="C51" s="135" t="s">
        <v>116</v>
      </c>
      <c r="F51" s="135" t="s">
        <v>117</v>
      </c>
      <c r="J51" s="119"/>
      <c r="K51" s="119"/>
      <c r="L51" s="119"/>
      <c r="M51" s="119"/>
      <c r="N51" s="119"/>
      <c r="O51" s="119"/>
      <c r="P51" s="119"/>
      <c r="Q51" s="119"/>
    </row>
    <row r="52" spans="1:17" ht="15">
      <c r="A52" s="119"/>
      <c r="B52" s="107"/>
      <c r="J52" s="119"/>
      <c r="K52" s="119"/>
      <c r="L52" s="119"/>
      <c r="M52" s="119"/>
      <c r="N52" s="119"/>
      <c r="O52" s="119"/>
      <c r="P52" s="119"/>
      <c r="Q52" s="119"/>
    </row>
    <row r="53" spans="1:17" ht="15">
      <c r="A53" s="119"/>
      <c r="B53" s="107"/>
      <c r="J53" s="119"/>
      <c r="K53" s="119"/>
      <c r="L53" s="119"/>
      <c r="M53" s="119"/>
      <c r="N53" s="119"/>
      <c r="O53" s="119"/>
      <c r="P53" s="119"/>
      <c r="Q53" s="119"/>
    </row>
    <row r="54" spans="1:17">
      <c r="A54" s="119"/>
      <c r="B54" s="136" t="s">
        <v>118</v>
      </c>
      <c r="C54" s="137"/>
      <c r="D54" s="137"/>
      <c r="E54" s="117"/>
      <c r="F54" s="117"/>
      <c r="G54" s="117"/>
      <c r="H54" s="117"/>
      <c r="J54" s="119"/>
      <c r="K54" s="119"/>
      <c r="L54" s="119"/>
      <c r="M54" s="119"/>
      <c r="N54" s="119"/>
      <c r="O54" s="119"/>
      <c r="P54" s="119"/>
      <c r="Q54" s="119"/>
    </row>
    <row r="55" spans="1:17" ht="15.6">
      <c r="A55" s="119"/>
      <c r="B55" s="117"/>
      <c r="D55" s="108"/>
      <c r="E55" s="117"/>
      <c r="F55" s="117"/>
      <c r="G55" s="117"/>
      <c r="H55" s="117"/>
      <c r="J55" s="119"/>
      <c r="K55" s="119"/>
      <c r="L55" s="119"/>
      <c r="M55" s="119"/>
      <c r="N55" s="119"/>
      <c r="O55" s="119"/>
      <c r="P55" s="119"/>
      <c r="Q55" s="119"/>
    </row>
    <row r="56" spans="1:17">
      <c r="A56" s="119"/>
      <c r="B56" s="119"/>
      <c r="C56" s="119"/>
      <c r="D56" s="138"/>
      <c r="E56" s="138"/>
      <c r="F56" s="119"/>
      <c r="G56" s="119"/>
      <c r="H56" s="119"/>
      <c r="I56" s="119"/>
      <c r="J56" s="119"/>
      <c r="K56" s="119"/>
      <c r="L56" s="119"/>
      <c r="M56" s="119"/>
      <c r="N56" s="119"/>
      <c r="O56" s="119"/>
      <c r="P56" s="119"/>
      <c r="Q56" s="119"/>
    </row>
    <row r="57" spans="1:17">
      <c r="A57" s="119"/>
      <c r="B57" s="119"/>
      <c r="C57" s="119"/>
      <c r="D57" s="119"/>
      <c r="E57" s="119"/>
      <c r="F57" s="119"/>
      <c r="G57" s="119"/>
      <c r="H57" s="119"/>
      <c r="I57" s="119"/>
      <c r="J57" s="119"/>
      <c r="K57" s="119"/>
      <c r="L57" s="119"/>
      <c r="M57" s="119"/>
      <c r="N57" s="119"/>
      <c r="O57" s="119"/>
      <c r="P57" s="119"/>
      <c r="Q57" s="119"/>
    </row>
    <row r="58" spans="1:17">
      <c r="A58" s="119"/>
      <c r="B58" s="119"/>
      <c r="C58" s="119"/>
      <c r="D58" s="119"/>
      <c r="E58" s="119"/>
      <c r="F58" s="119"/>
      <c r="G58" s="119"/>
      <c r="H58" s="119"/>
      <c r="I58" s="119"/>
      <c r="J58" s="119"/>
      <c r="K58" s="119"/>
      <c r="L58" s="119"/>
      <c r="M58" s="119"/>
      <c r="N58" s="119"/>
      <c r="O58" s="119"/>
      <c r="P58" s="119"/>
      <c r="Q58" s="119"/>
    </row>
    <row r="59" spans="1:17">
      <c r="A59" s="119"/>
      <c r="B59" s="119"/>
      <c r="C59" s="119"/>
      <c r="D59" s="119"/>
      <c r="E59" s="119"/>
      <c r="F59" s="119"/>
      <c r="G59" s="119"/>
      <c r="H59" s="119"/>
      <c r="I59" s="119"/>
      <c r="J59" s="119"/>
      <c r="K59" s="119"/>
      <c r="L59" s="119"/>
      <c r="M59" s="119"/>
      <c r="N59" s="119"/>
      <c r="O59" s="119"/>
      <c r="P59" s="119"/>
      <c r="Q59" s="119"/>
    </row>
    <row r="60" spans="1:17">
      <c r="A60" s="119"/>
      <c r="B60" s="119"/>
      <c r="C60" s="119"/>
      <c r="D60" s="119"/>
      <c r="E60" s="119"/>
      <c r="F60" s="119"/>
      <c r="G60" s="119"/>
      <c r="H60" s="119"/>
      <c r="I60" s="119"/>
      <c r="J60" s="119"/>
      <c r="K60" s="119"/>
      <c r="L60" s="119"/>
      <c r="M60" s="119"/>
      <c r="N60" s="119"/>
      <c r="O60" s="119"/>
      <c r="P60" s="119"/>
      <c r="Q60" s="119"/>
    </row>
    <row r="61" spans="1:17">
      <c r="A61" s="119"/>
      <c r="B61" s="119"/>
      <c r="C61" s="119"/>
      <c r="D61" s="119"/>
      <c r="E61" s="119"/>
      <c r="F61" s="119"/>
      <c r="G61" s="119"/>
      <c r="H61" s="119"/>
      <c r="I61" s="119"/>
      <c r="J61" s="119"/>
      <c r="K61" s="119"/>
      <c r="L61" s="119"/>
      <c r="M61" s="119"/>
      <c r="N61" s="119"/>
      <c r="O61" s="119"/>
      <c r="P61" s="119"/>
      <c r="Q61" s="119"/>
    </row>
    <row r="62" spans="1:17">
      <c r="A62" s="119"/>
      <c r="B62" s="119"/>
      <c r="C62" s="119"/>
      <c r="D62" s="119"/>
      <c r="E62" s="119"/>
      <c r="F62" s="119"/>
      <c r="G62" s="119"/>
      <c r="H62" s="119"/>
      <c r="I62" s="119"/>
      <c r="J62" s="119"/>
      <c r="K62" s="119"/>
      <c r="L62" s="119"/>
      <c r="M62" s="119"/>
      <c r="N62" s="119"/>
      <c r="O62" s="119"/>
      <c r="P62" s="119"/>
      <c r="Q62" s="119"/>
    </row>
    <row r="63" spans="1:17">
      <c r="A63" s="119"/>
      <c r="B63" s="119"/>
      <c r="C63" s="119"/>
      <c r="D63" s="119"/>
      <c r="E63" s="119"/>
      <c r="F63" s="119"/>
      <c r="G63" s="119"/>
      <c r="H63" s="119"/>
      <c r="I63" s="119"/>
      <c r="J63" s="119"/>
      <c r="K63" s="119"/>
      <c r="L63" s="119"/>
      <c r="M63" s="119"/>
      <c r="N63" s="119"/>
      <c r="O63" s="119"/>
      <c r="P63" s="119"/>
      <c r="Q63" s="119"/>
    </row>
    <row r="64" spans="1:17">
      <c r="A64" s="119"/>
      <c r="B64" s="119"/>
      <c r="C64" s="119"/>
      <c r="D64" s="119"/>
      <c r="E64" s="119"/>
      <c r="F64" s="119"/>
      <c r="G64" s="119"/>
      <c r="H64" s="119"/>
      <c r="I64" s="119"/>
      <c r="J64" s="119"/>
      <c r="K64" s="119"/>
      <c r="L64" s="119"/>
      <c r="M64" s="119"/>
      <c r="N64" s="119"/>
      <c r="O64" s="119"/>
      <c r="P64" s="119"/>
      <c r="Q64" s="119"/>
    </row>
    <row r="65" spans="1:17">
      <c r="A65" s="119"/>
      <c r="B65" s="119"/>
      <c r="C65" s="119"/>
      <c r="D65" s="119"/>
      <c r="E65" s="119"/>
      <c r="F65" s="119"/>
      <c r="G65" s="119"/>
      <c r="H65" s="119"/>
      <c r="I65" s="119"/>
      <c r="J65" s="119"/>
      <c r="K65" s="119"/>
      <c r="L65" s="119"/>
      <c r="M65" s="119"/>
      <c r="N65" s="119"/>
      <c r="O65" s="119"/>
      <c r="P65" s="119"/>
      <c r="Q65" s="119"/>
    </row>
    <row r="66" spans="1:17">
      <c r="A66" s="119"/>
      <c r="B66" s="119"/>
      <c r="C66" s="119"/>
      <c r="D66" s="119"/>
      <c r="E66" s="119"/>
      <c r="F66" s="119"/>
      <c r="G66" s="119"/>
      <c r="H66" s="119"/>
      <c r="I66" s="119"/>
      <c r="J66" s="119"/>
      <c r="K66" s="119"/>
      <c r="L66" s="119"/>
      <c r="M66" s="119"/>
      <c r="N66" s="119"/>
      <c r="O66" s="119"/>
      <c r="P66" s="119"/>
      <c r="Q66" s="119"/>
    </row>
    <row r="67" spans="1:17">
      <c r="A67" s="119"/>
      <c r="B67" s="119"/>
      <c r="C67" s="119"/>
      <c r="D67" s="119"/>
      <c r="E67" s="119"/>
      <c r="F67" s="119"/>
      <c r="G67" s="119"/>
      <c r="H67" s="119"/>
      <c r="I67" s="119"/>
      <c r="J67" s="119"/>
      <c r="K67" s="119"/>
      <c r="L67" s="119"/>
      <c r="M67" s="119"/>
      <c r="N67" s="119"/>
      <c r="O67" s="119"/>
      <c r="P67" s="119"/>
      <c r="Q67" s="119"/>
    </row>
    <row r="68" spans="1:17">
      <c r="A68" s="119"/>
      <c r="B68" s="119"/>
      <c r="C68" s="119"/>
      <c r="D68" s="119"/>
      <c r="E68" s="119"/>
      <c r="F68" s="119"/>
      <c r="G68" s="119"/>
      <c r="H68" s="119"/>
      <c r="I68" s="119"/>
      <c r="J68" s="119"/>
      <c r="K68" s="119"/>
      <c r="L68" s="119"/>
      <c r="M68" s="119"/>
      <c r="N68" s="119"/>
      <c r="O68" s="119"/>
      <c r="P68" s="119"/>
      <c r="Q68" s="119"/>
    </row>
    <row r="69" spans="1:17">
      <c r="A69" s="119"/>
      <c r="B69" s="119"/>
      <c r="C69" s="119"/>
      <c r="D69" s="119"/>
      <c r="E69" s="119"/>
      <c r="F69" s="119"/>
      <c r="G69" s="119"/>
      <c r="H69" s="119"/>
      <c r="I69" s="119"/>
      <c r="J69" s="119"/>
      <c r="K69" s="119"/>
      <c r="L69" s="119"/>
      <c r="M69" s="119"/>
      <c r="N69" s="119"/>
      <c r="O69" s="119"/>
      <c r="P69" s="119"/>
      <c r="Q69" s="119"/>
    </row>
    <row r="70" spans="1:17">
      <c r="A70" s="119"/>
      <c r="B70" s="119"/>
      <c r="C70" s="119"/>
      <c r="D70" s="119"/>
      <c r="E70" s="119"/>
      <c r="F70" s="119"/>
      <c r="G70" s="119"/>
      <c r="H70" s="119"/>
      <c r="I70" s="119"/>
      <c r="J70" s="119"/>
      <c r="K70" s="119"/>
      <c r="L70" s="119"/>
      <c r="M70" s="119"/>
      <c r="N70" s="119"/>
      <c r="O70" s="119"/>
      <c r="P70" s="119"/>
      <c r="Q70" s="119"/>
    </row>
    <row r="71" spans="1:17">
      <c r="A71" s="119"/>
      <c r="B71" s="119"/>
      <c r="C71" s="119"/>
      <c r="D71" s="119"/>
      <c r="E71" s="119"/>
      <c r="F71" s="119"/>
      <c r="G71" s="119"/>
      <c r="H71" s="119"/>
      <c r="I71" s="119"/>
      <c r="J71" s="119"/>
      <c r="K71" s="119"/>
      <c r="L71" s="119"/>
      <c r="M71" s="119"/>
      <c r="N71" s="119"/>
      <c r="O71" s="119"/>
      <c r="P71" s="119"/>
      <c r="Q71" s="119"/>
    </row>
    <row r="72" spans="1:17">
      <c r="A72" s="119"/>
      <c r="B72" s="119"/>
      <c r="C72" s="119"/>
      <c r="D72" s="119"/>
      <c r="E72" s="119"/>
      <c r="F72" s="119"/>
      <c r="G72" s="119"/>
      <c r="H72" s="119"/>
      <c r="I72" s="119"/>
      <c r="J72" s="119"/>
      <c r="K72" s="119"/>
      <c r="L72" s="119"/>
      <c r="M72" s="119"/>
      <c r="N72" s="119"/>
      <c r="O72" s="119"/>
      <c r="P72" s="119"/>
      <c r="Q72" s="119"/>
    </row>
    <row r="73" spans="1:17">
      <c r="A73" s="119"/>
      <c r="B73" s="119"/>
      <c r="C73" s="119"/>
      <c r="D73" s="119"/>
      <c r="E73" s="119"/>
      <c r="F73" s="119"/>
      <c r="G73" s="119"/>
      <c r="H73" s="119"/>
      <c r="I73" s="119"/>
      <c r="J73" s="119"/>
      <c r="K73" s="119"/>
      <c r="L73" s="119"/>
      <c r="M73" s="119"/>
      <c r="N73" s="119"/>
      <c r="O73" s="119"/>
      <c r="P73" s="119"/>
      <c r="Q73" s="119"/>
    </row>
  </sheetData>
  <sheetProtection password="DB5F" sheet="1" objects="1" scenarios="1" selectLockedCells="1" selectUnlockedCells="1"/>
  <mergeCells count="36">
    <mergeCell ref="B21:I21"/>
    <mergeCell ref="B8:I8"/>
    <mergeCell ref="C9:H9"/>
    <mergeCell ref="B11:I11"/>
    <mergeCell ref="B12:I12"/>
    <mergeCell ref="B13:I13"/>
    <mergeCell ref="B14:I14"/>
    <mergeCell ref="B15:I15"/>
    <mergeCell ref="B16:D16"/>
    <mergeCell ref="B18:I18"/>
    <mergeCell ref="B19:I19"/>
    <mergeCell ref="B20:I20"/>
    <mergeCell ref="B36:I36"/>
    <mergeCell ref="B22:I22"/>
    <mergeCell ref="B23:I23"/>
    <mergeCell ref="B24:I24"/>
    <mergeCell ref="B26:I26"/>
    <mergeCell ref="B28:I28"/>
    <mergeCell ref="B30:I30"/>
    <mergeCell ref="D31:F31"/>
    <mergeCell ref="H31:I31"/>
    <mergeCell ref="B33:I33"/>
    <mergeCell ref="B34:I34"/>
    <mergeCell ref="B35:I35"/>
    <mergeCell ref="B48:I48"/>
    <mergeCell ref="B42:I42"/>
    <mergeCell ref="B43:I43"/>
    <mergeCell ref="B44:I44"/>
    <mergeCell ref="B45:I45"/>
    <mergeCell ref="B46:I46"/>
    <mergeCell ref="B47:H47"/>
    <mergeCell ref="B37:I37"/>
    <mergeCell ref="B38:H38"/>
    <mergeCell ref="B39:I39"/>
    <mergeCell ref="B40:I40"/>
    <mergeCell ref="B41:I41"/>
  </mergeCells>
  <pageMargins left="0.39370078740157483" right="0.39370078740157483" top="0.19685039370078741" bottom="0.19685039370078741" header="0.51181102362204722" footer="0.51181102362204722"/>
  <pageSetup paperSize="9" orientation="portrait" horizontalDpi="4294967293"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T65"/>
  <sheetViews>
    <sheetView showGridLines="0" topLeftCell="A34" zoomScaleNormal="100" workbookViewId="0">
      <selection activeCell="O30" sqref="O30"/>
    </sheetView>
  </sheetViews>
  <sheetFormatPr baseColWidth="10" defaultColWidth="11.44140625" defaultRowHeight="13.2"/>
  <cols>
    <col min="1" max="2" width="11.44140625" style="99"/>
    <col min="3" max="3" width="12.5546875" style="99" customWidth="1"/>
    <col min="4" max="4" width="11.5546875" style="99" bestFit="1" customWidth="1"/>
    <col min="5" max="5" width="11.44140625" style="99"/>
    <col min="6" max="6" width="13.33203125" style="99" bestFit="1" customWidth="1"/>
    <col min="7" max="10" width="11.44140625" style="99"/>
    <col min="11" max="11" width="0" style="99" hidden="1" customWidth="1"/>
    <col min="12" max="16384" width="11.44140625" style="99"/>
  </cols>
  <sheetData>
    <row r="1" spans="1:20">
      <c r="A1" s="98"/>
      <c r="L1" s="98"/>
    </row>
    <row r="2" spans="1:20">
      <c r="A2" s="98"/>
      <c r="B2" s="100"/>
      <c r="D2" s="101" t="s">
        <v>69</v>
      </c>
      <c r="E2" s="100"/>
      <c r="F2" s="100"/>
      <c r="G2" s="100"/>
      <c r="H2" s="100"/>
      <c r="I2" s="100"/>
      <c r="L2" s="98"/>
      <c r="M2" s="98"/>
      <c r="N2" s="98"/>
      <c r="O2" s="98"/>
      <c r="P2" s="98"/>
      <c r="Q2" s="98"/>
      <c r="R2" s="98"/>
      <c r="S2" s="98"/>
      <c r="T2" s="98"/>
    </row>
    <row r="3" spans="1:20">
      <c r="A3" s="98"/>
      <c r="B3" s="100"/>
      <c r="C3" s="100"/>
      <c r="D3" s="100"/>
      <c r="E3" s="100"/>
      <c r="F3" s="100"/>
      <c r="G3" s="100"/>
      <c r="H3" s="100"/>
      <c r="I3" s="100"/>
      <c r="L3" s="98"/>
      <c r="M3" s="98"/>
      <c r="N3" s="98"/>
      <c r="O3" s="98"/>
      <c r="P3" s="98"/>
      <c r="Q3" s="98"/>
      <c r="R3" s="98"/>
      <c r="S3" s="98"/>
      <c r="T3" s="98"/>
    </row>
    <row r="4" spans="1:20">
      <c r="A4" s="98"/>
      <c r="B4" s="100"/>
      <c r="C4" s="100"/>
      <c r="D4" s="102" t="s">
        <v>70</v>
      </c>
      <c r="E4" s="102"/>
      <c r="F4" s="102"/>
      <c r="G4" s="102"/>
      <c r="H4" s="100"/>
      <c r="I4" s="100"/>
      <c r="L4" s="98"/>
      <c r="M4" s="98"/>
      <c r="N4" s="98"/>
      <c r="O4" s="98"/>
      <c r="P4" s="98"/>
      <c r="Q4" s="98"/>
      <c r="R4" s="98"/>
      <c r="S4" s="98"/>
      <c r="T4" s="98"/>
    </row>
    <row r="5" spans="1:20">
      <c r="A5" s="98"/>
      <c r="B5" s="100"/>
      <c r="C5" s="103"/>
      <c r="D5" s="102" t="s">
        <v>71</v>
      </c>
      <c r="E5" s="102"/>
      <c r="F5" s="102"/>
      <c r="G5" s="102"/>
      <c r="H5" s="100"/>
      <c r="I5" s="100"/>
      <c r="L5" s="98"/>
      <c r="M5" s="98"/>
      <c r="N5" s="98"/>
      <c r="O5" s="98"/>
      <c r="P5" s="98"/>
      <c r="Q5" s="98"/>
      <c r="R5" s="98"/>
      <c r="S5" s="98"/>
      <c r="T5" s="98"/>
    </row>
    <row r="6" spans="1:20" ht="13.8">
      <c r="A6" s="98"/>
      <c r="B6" s="100"/>
      <c r="C6" s="100"/>
      <c r="D6" s="104" t="s">
        <v>72</v>
      </c>
      <c r="E6" s="102"/>
      <c r="F6" s="102"/>
      <c r="G6" s="102"/>
      <c r="H6" s="100"/>
      <c r="I6" s="100"/>
      <c r="L6" s="98"/>
      <c r="M6" s="98"/>
      <c r="N6" s="98"/>
      <c r="O6" s="98"/>
      <c r="P6" s="98"/>
      <c r="Q6" s="98"/>
      <c r="R6" s="98"/>
      <c r="S6" s="98"/>
      <c r="T6" s="98"/>
    </row>
    <row r="7" spans="1:20">
      <c r="A7" s="98"/>
      <c r="B7" s="100"/>
      <c r="C7" s="100"/>
      <c r="D7" s="100"/>
      <c r="E7" s="100"/>
      <c r="F7" s="100"/>
      <c r="G7" s="100"/>
      <c r="H7" s="100"/>
      <c r="I7" s="100"/>
      <c r="L7" s="98"/>
      <c r="M7" s="98"/>
      <c r="N7" s="98"/>
      <c r="O7" s="98"/>
      <c r="P7" s="98"/>
      <c r="Q7" s="98"/>
      <c r="R7" s="98"/>
      <c r="S7" s="98"/>
      <c r="T7" s="98"/>
    </row>
    <row r="8" spans="1:20">
      <c r="A8" s="98"/>
      <c r="B8" s="100"/>
      <c r="C8" s="100"/>
      <c r="D8" s="100"/>
      <c r="E8" s="100"/>
      <c r="F8" s="100"/>
      <c r="G8" s="100"/>
      <c r="H8" s="100"/>
      <c r="I8" s="100"/>
      <c r="L8" s="98"/>
      <c r="M8" s="98"/>
      <c r="N8" s="98"/>
      <c r="O8" s="98"/>
      <c r="P8" s="98"/>
      <c r="Q8" s="98"/>
      <c r="R8" s="98"/>
      <c r="S8" s="98"/>
      <c r="T8" s="98"/>
    </row>
    <row r="9" spans="1:20" ht="24.6">
      <c r="A9" s="98"/>
      <c r="B9" s="100"/>
      <c r="C9" s="100"/>
      <c r="D9" s="100"/>
      <c r="E9" s="105" t="s">
        <v>119</v>
      </c>
      <c r="F9" s="100"/>
      <c r="G9" s="100"/>
      <c r="H9" s="100"/>
      <c r="I9" s="100"/>
      <c r="K9" s="99" t="s">
        <v>119</v>
      </c>
      <c r="L9" s="98"/>
      <c r="M9" s="98"/>
      <c r="N9" s="98"/>
      <c r="O9" s="98"/>
      <c r="P9" s="98"/>
      <c r="Q9" s="98"/>
      <c r="R9" s="98"/>
      <c r="S9" s="98"/>
      <c r="T9" s="98"/>
    </row>
    <row r="10" spans="1:20" ht="12" customHeight="1">
      <c r="A10" s="98"/>
      <c r="B10" s="100"/>
      <c r="C10" s="100"/>
      <c r="D10" s="100"/>
      <c r="E10" s="100"/>
      <c r="F10" s="100"/>
      <c r="G10" s="100"/>
      <c r="H10" s="100"/>
      <c r="I10" s="100"/>
      <c r="K10" s="99" t="s">
        <v>120</v>
      </c>
      <c r="L10" s="98"/>
      <c r="M10" s="98"/>
      <c r="N10" s="98"/>
      <c r="O10" s="98"/>
      <c r="P10" s="98"/>
      <c r="Q10" s="98"/>
      <c r="R10" s="98"/>
      <c r="S10" s="98"/>
      <c r="T10" s="98"/>
    </row>
    <row r="11" spans="1:20" ht="14.25" customHeight="1">
      <c r="A11" s="98"/>
      <c r="B11" s="100"/>
      <c r="C11" s="100"/>
      <c r="D11" s="100"/>
      <c r="E11" s="106"/>
      <c r="F11" s="100"/>
      <c r="G11" s="100"/>
      <c r="H11" s="100"/>
      <c r="I11" s="100"/>
      <c r="L11" s="98"/>
      <c r="M11" s="98"/>
      <c r="N11" s="98"/>
      <c r="O11" s="98"/>
      <c r="P11" s="98"/>
      <c r="Q11" s="98"/>
      <c r="R11" s="98"/>
      <c r="S11" s="98"/>
      <c r="T11" s="98"/>
    </row>
    <row r="12" spans="1:20" ht="15.6">
      <c r="A12" s="98"/>
      <c r="B12" s="107" t="s">
        <v>150</v>
      </c>
      <c r="C12" s="100"/>
      <c r="D12" s="108">
        <f>'Prise en charge'!F32</f>
        <v>2016</v>
      </c>
      <c r="E12" s="100"/>
      <c r="F12" s="100"/>
      <c r="G12" s="100"/>
      <c r="H12" s="100"/>
      <c r="I12" s="100"/>
      <c r="L12" s="98"/>
      <c r="M12" s="98"/>
      <c r="N12" s="98"/>
      <c r="O12" s="98"/>
      <c r="P12" s="98"/>
      <c r="Q12" s="98"/>
      <c r="R12" s="98"/>
      <c r="S12" s="98"/>
      <c r="T12" s="98"/>
    </row>
    <row r="13" spans="1:20" ht="15">
      <c r="A13" s="98"/>
      <c r="B13" s="107"/>
      <c r="C13" s="100"/>
      <c r="D13" s="100"/>
      <c r="E13" s="100"/>
      <c r="F13" s="100"/>
      <c r="G13" s="100"/>
      <c r="H13" s="100"/>
      <c r="I13" s="100"/>
      <c r="L13" s="98"/>
      <c r="M13" s="98"/>
      <c r="N13" s="98"/>
      <c r="O13" s="98"/>
      <c r="P13" s="98"/>
      <c r="Q13" s="98"/>
      <c r="R13" s="98"/>
      <c r="S13" s="98"/>
      <c r="T13" s="98"/>
    </row>
    <row r="14" spans="1:20" ht="15">
      <c r="A14" s="98"/>
      <c r="B14" s="107"/>
      <c r="C14" s="100"/>
      <c r="D14" s="100"/>
      <c r="E14" s="100"/>
      <c r="F14" s="100"/>
      <c r="G14" s="100"/>
      <c r="H14" s="100"/>
      <c r="I14" s="100"/>
      <c r="L14" s="98"/>
      <c r="M14" s="98"/>
      <c r="N14" s="98"/>
      <c r="O14" s="98"/>
      <c r="P14" s="98"/>
      <c r="Q14" s="98"/>
      <c r="R14" s="98"/>
      <c r="S14" s="98"/>
      <c r="T14" s="98"/>
    </row>
    <row r="15" spans="1:20" ht="15.6">
      <c r="A15" s="98"/>
      <c r="B15" s="107" t="s">
        <v>75</v>
      </c>
      <c r="C15" s="100"/>
      <c r="D15" s="108">
        <f>'Prise en charge'!F10</f>
        <v>0</v>
      </c>
      <c r="E15" s="100"/>
      <c r="F15" s="100"/>
      <c r="G15" s="100"/>
      <c r="H15" s="100"/>
      <c r="I15" s="100"/>
      <c r="L15" s="98"/>
      <c r="M15" s="98"/>
      <c r="N15" s="98"/>
      <c r="O15" s="98"/>
      <c r="P15" s="98"/>
      <c r="Q15" s="98"/>
      <c r="R15" s="98"/>
      <c r="S15" s="98"/>
      <c r="T15" s="98"/>
    </row>
    <row r="16" spans="1:20" ht="15">
      <c r="A16" s="98"/>
      <c r="B16" s="107"/>
      <c r="C16" s="100"/>
      <c r="D16" s="100"/>
      <c r="E16" s="100"/>
      <c r="F16" s="100"/>
      <c r="G16" s="100"/>
      <c r="H16" s="100"/>
      <c r="I16" s="100"/>
      <c r="L16" s="98"/>
      <c r="M16" s="98"/>
      <c r="N16" s="98"/>
      <c r="O16" s="98"/>
      <c r="P16" s="98"/>
      <c r="Q16" s="98"/>
      <c r="R16" s="98"/>
      <c r="S16" s="98"/>
      <c r="T16" s="98"/>
    </row>
    <row r="17" spans="1:20" ht="15">
      <c r="A17" s="98"/>
      <c r="B17" s="107"/>
      <c r="C17" s="100"/>
      <c r="D17" s="100"/>
      <c r="E17" s="100"/>
      <c r="F17" s="100"/>
      <c r="G17" s="100"/>
      <c r="H17" s="100"/>
      <c r="I17" s="100"/>
      <c r="L17" s="98"/>
      <c r="M17" s="98"/>
      <c r="N17" s="98"/>
      <c r="O17" s="98"/>
      <c r="P17" s="98"/>
      <c r="Q17" s="98"/>
      <c r="R17" s="98"/>
      <c r="S17" s="98"/>
      <c r="T17" s="98"/>
    </row>
    <row r="18" spans="1:20" ht="15.6">
      <c r="A18" s="98"/>
      <c r="B18" s="107" t="s">
        <v>76</v>
      </c>
      <c r="C18" s="100"/>
      <c r="D18" s="109">
        <f>'Prise en charge'!F50</f>
        <v>0</v>
      </c>
      <c r="E18" s="100"/>
      <c r="F18" s="100"/>
      <c r="G18" s="100"/>
      <c r="H18" s="100"/>
      <c r="I18" s="100"/>
      <c r="L18" s="98"/>
      <c r="M18" s="98"/>
      <c r="N18" s="98"/>
      <c r="O18" s="98"/>
      <c r="P18" s="98"/>
      <c r="Q18" s="98"/>
      <c r="R18" s="98"/>
      <c r="S18" s="98"/>
      <c r="T18" s="98"/>
    </row>
    <row r="19" spans="1:20" ht="15">
      <c r="A19" s="98"/>
      <c r="B19" s="107"/>
      <c r="C19" s="100"/>
      <c r="D19" s="100"/>
      <c r="E19" s="100"/>
      <c r="F19" s="100"/>
      <c r="G19" s="100"/>
      <c r="H19" s="100"/>
      <c r="I19" s="100"/>
      <c r="L19" s="98"/>
      <c r="M19" s="98"/>
      <c r="N19" s="98"/>
      <c r="O19" s="98"/>
      <c r="P19" s="98"/>
      <c r="Q19" s="98"/>
      <c r="R19" s="98"/>
      <c r="S19" s="98"/>
      <c r="T19" s="98"/>
    </row>
    <row r="20" spans="1:20" ht="15">
      <c r="A20" s="98"/>
      <c r="B20" s="107"/>
      <c r="C20" s="100"/>
      <c r="D20" s="100"/>
      <c r="E20" s="100"/>
      <c r="F20" s="100"/>
      <c r="G20" s="100"/>
      <c r="H20" s="100"/>
      <c r="I20" s="100"/>
      <c r="L20" s="98"/>
      <c r="M20" s="98"/>
      <c r="N20" s="98"/>
      <c r="O20" s="98"/>
      <c r="P20" s="98"/>
      <c r="Q20" s="98"/>
      <c r="R20" s="98"/>
      <c r="S20" s="98"/>
      <c r="T20" s="98"/>
    </row>
    <row r="21" spans="1:20" ht="15.6">
      <c r="A21" s="98"/>
      <c r="B21" s="107" t="s">
        <v>77</v>
      </c>
      <c r="C21" s="100"/>
      <c r="D21" s="108" t="str">
        <f>'Prise en charge'!F34</f>
        <v>Formation continue Premiers Secours en Equipe</v>
      </c>
      <c r="E21" s="100"/>
      <c r="F21" s="100"/>
      <c r="G21" s="100"/>
      <c r="H21" s="100"/>
      <c r="I21" s="100"/>
      <c r="L21" s="98"/>
      <c r="M21" s="98"/>
      <c r="N21" s="98"/>
      <c r="O21" s="98"/>
      <c r="P21" s="98"/>
      <c r="Q21" s="98"/>
      <c r="R21" s="98"/>
      <c r="S21" s="98"/>
      <c r="T21" s="98"/>
    </row>
    <row r="22" spans="1:20" ht="15">
      <c r="A22" s="98"/>
      <c r="B22" s="107"/>
      <c r="C22" s="100"/>
      <c r="D22" s="100"/>
      <c r="E22" s="100"/>
      <c r="F22" s="100"/>
      <c r="G22" s="100"/>
      <c r="H22" s="100"/>
      <c r="I22" s="100"/>
      <c r="L22" s="98"/>
      <c r="M22" s="98"/>
      <c r="N22" s="98"/>
      <c r="O22" s="98"/>
      <c r="P22" s="98"/>
      <c r="Q22" s="98"/>
      <c r="R22" s="98"/>
      <c r="S22" s="98"/>
      <c r="T22" s="98"/>
    </row>
    <row r="23" spans="1:20" ht="15">
      <c r="A23" s="98"/>
      <c r="B23" s="107"/>
      <c r="C23" s="100"/>
      <c r="D23" s="100"/>
      <c r="E23" s="100"/>
      <c r="F23" s="100"/>
      <c r="G23" s="100"/>
      <c r="H23" s="100"/>
      <c r="I23" s="100"/>
      <c r="L23" s="98"/>
      <c r="M23" s="98"/>
      <c r="N23" s="98"/>
      <c r="O23" s="98"/>
      <c r="P23" s="98"/>
      <c r="Q23" s="98"/>
      <c r="R23" s="98"/>
      <c r="S23" s="98"/>
      <c r="T23" s="98"/>
    </row>
    <row r="24" spans="1:20" ht="15.6">
      <c r="A24" s="98"/>
      <c r="B24" s="107" t="s">
        <v>78</v>
      </c>
      <c r="C24" s="100"/>
      <c r="D24" s="110">
        <f>'Inscription BILAN uniquement'!D15:G15</f>
        <v>0</v>
      </c>
      <c r="E24" s="111"/>
      <c r="F24" s="111"/>
      <c r="G24" s="110">
        <f>'Inscription BILAN uniquement'!J15</f>
        <v>0</v>
      </c>
      <c r="H24" s="111"/>
      <c r="I24" s="111"/>
      <c r="L24" s="98"/>
      <c r="M24" s="98"/>
      <c r="N24" s="98"/>
      <c r="O24" s="98"/>
      <c r="P24" s="98"/>
      <c r="Q24" s="98"/>
      <c r="R24" s="98"/>
      <c r="S24" s="98"/>
      <c r="T24" s="98"/>
    </row>
    <row r="25" spans="1:20" ht="15">
      <c r="A25" s="98"/>
      <c r="B25" s="107"/>
      <c r="C25" s="100"/>
      <c r="D25" s="111"/>
      <c r="E25" s="111"/>
      <c r="F25" s="111"/>
      <c r="G25" s="111"/>
      <c r="H25" s="111"/>
      <c r="I25" s="111"/>
      <c r="L25" s="98"/>
      <c r="M25" s="98"/>
      <c r="N25" s="98"/>
      <c r="O25" s="98"/>
      <c r="P25" s="98"/>
      <c r="Q25" s="98"/>
      <c r="R25" s="98"/>
      <c r="S25" s="98"/>
      <c r="T25" s="98"/>
    </row>
    <row r="26" spans="1:20" ht="15">
      <c r="A26" s="98"/>
      <c r="B26" s="107"/>
      <c r="C26" s="100"/>
      <c r="D26" s="112"/>
      <c r="E26" s="112"/>
      <c r="F26" s="112"/>
      <c r="G26" s="112"/>
      <c r="H26" s="112"/>
      <c r="I26" s="112"/>
      <c r="L26" s="98"/>
      <c r="M26" s="98"/>
      <c r="N26" s="98"/>
      <c r="O26" s="98"/>
      <c r="P26" s="98"/>
      <c r="Q26" s="98"/>
      <c r="R26" s="98"/>
      <c r="S26" s="98"/>
      <c r="T26" s="98"/>
    </row>
    <row r="27" spans="1:20" ht="15">
      <c r="A27" s="98"/>
      <c r="B27" s="107" t="s">
        <v>79</v>
      </c>
      <c r="C27" s="100"/>
      <c r="D27" s="508" t="s">
        <v>80</v>
      </c>
      <c r="E27" s="509"/>
      <c r="F27" s="509"/>
      <c r="G27" s="509"/>
      <c r="H27" s="509"/>
      <c r="I27" s="509"/>
      <c r="L27" s="98"/>
      <c r="M27" s="98"/>
      <c r="N27" s="98"/>
      <c r="O27" s="98"/>
      <c r="P27" s="98"/>
      <c r="Q27" s="98"/>
      <c r="R27" s="98"/>
      <c r="S27" s="98"/>
      <c r="T27" s="98"/>
    </row>
    <row r="28" spans="1:20" ht="15">
      <c r="A28" s="98"/>
      <c r="B28" s="107"/>
      <c r="C28" s="100"/>
      <c r="D28" s="509"/>
      <c r="E28" s="509"/>
      <c r="F28" s="509"/>
      <c r="G28" s="509"/>
      <c r="H28" s="509"/>
      <c r="I28" s="509"/>
      <c r="L28" s="98"/>
      <c r="M28" s="98"/>
      <c r="N28" s="98"/>
      <c r="O28" s="98"/>
      <c r="P28" s="98"/>
      <c r="Q28" s="98"/>
      <c r="R28" s="98"/>
      <c r="S28" s="98"/>
      <c r="T28" s="98"/>
    </row>
    <row r="29" spans="1:20" ht="15">
      <c r="A29" s="98"/>
      <c r="B29" s="107"/>
      <c r="C29" s="100"/>
      <c r="D29" s="510"/>
      <c r="E29" s="510"/>
      <c r="F29" s="510"/>
      <c r="G29" s="510"/>
      <c r="H29" s="510"/>
      <c r="I29" s="510"/>
      <c r="L29" s="98"/>
      <c r="M29" s="98"/>
      <c r="N29" s="98"/>
      <c r="O29" s="98"/>
      <c r="P29" s="98"/>
      <c r="Q29" s="98"/>
      <c r="R29" s="98"/>
      <c r="S29" s="98"/>
      <c r="T29" s="98"/>
    </row>
    <row r="30" spans="1:20" ht="15">
      <c r="A30" s="98"/>
      <c r="B30" s="107"/>
      <c r="C30" s="100"/>
      <c r="D30" s="114"/>
      <c r="E30" s="114"/>
      <c r="F30" s="114"/>
      <c r="G30" s="114"/>
      <c r="H30" s="114"/>
      <c r="I30" s="114"/>
      <c r="L30" s="98"/>
      <c r="M30" s="98"/>
      <c r="N30" s="98"/>
      <c r="O30" s="98"/>
      <c r="P30" s="98"/>
      <c r="Q30" s="98"/>
      <c r="R30" s="98"/>
      <c r="S30" s="98"/>
      <c r="T30" s="98"/>
    </row>
    <row r="31" spans="1:20" ht="15">
      <c r="A31" s="98"/>
      <c r="B31" s="107"/>
      <c r="C31" s="100"/>
      <c r="D31" s="115"/>
      <c r="E31" s="115"/>
      <c r="F31" s="115"/>
      <c r="G31" s="115"/>
      <c r="H31" s="115"/>
      <c r="I31" s="115"/>
      <c r="L31" s="98"/>
      <c r="M31" s="98"/>
      <c r="N31" s="98"/>
      <c r="O31" s="98"/>
      <c r="P31" s="98"/>
      <c r="Q31" s="98"/>
      <c r="R31" s="98"/>
      <c r="S31" s="98"/>
      <c r="T31" s="98"/>
    </row>
    <row r="32" spans="1:20" ht="15.6">
      <c r="A32" s="98"/>
      <c r="B32" s="107"/>
      <c r="C32" s="100"/>
      <c r="E32" s="113"/>
      <c r="F32" s="113"/>
      <c r="G32" s="113"/>
      <c r="H32" s="113"/>
      <c r="I32" s="113"/>
      <c r="L32" s="98"/>
      <c r="M32" s="98"/>
      <c r="N32" s="98"/>
      <c r="O32" s="98"/>
      <c r="P32" s="98"/>
      <c r="Q32" s="98"/>
      <c r="R32" s="98"/>
      <c r="S32" s="98"/>
      <c r="T32" s="98"/>
    </row>
    <row r="33" spans="1:20" ht="15">
      <c r="A33" s="98"/>
      <c r="B33" s="107"/>
      <c r="C33" s="100"/>
      <c r="D33" s="139" t="s">
        <v>121</v>
      </c>
      <c r="E33" s="115"/>
      <c r="F33" s="115"/>
      <c r="G33" s="115"/>
      <c r="H33" s="115"/>
      <c r="I33" s="115"/>
      <c r="L33" s="98"/>
      <c r="M33" s="98"/>
      <c r="N33" s="98"/>
      <c r="O33" s="98"/>
      <c r="P33" s="98"/>
      <c r="Q33" s="98"/>
      <c r="R33" s="98"/>
      <c r="S33" s="98"/>
      <c r="T33" s="98"/>
    </row>
    <row r="34" spans="1:20" ht="15">
      <c r="A34" s="98"/>
      <c r="B34" s="107"/>
      <c r="C34" s="100"/>
      <c r="D34" s="140" t="s">
        <v>122</v>
      </c>
      <c r="E34" s="100"/>
      <c r="F34" s="100"/>
      <c r="G34" s="100"/>
      <c r="H34" s="100"/>
      <c r="I34" s="100"/>
      <c r="L34" s="98"/>
      <c r="M34" s="98"/>
      <c r="N34" s="98"/>
      <c r="O34" s="98"/>
      <c r="P34" s="98"/>
      <c r="Q34" s="98"/>
      <c r="R34" s="98"/>
      <c r="S34" s="98"/>
      <c r="T34" s="98"/>
    </row>
    <row r="35" spans="1:20" ht="15">
      <c r="A35" s="98"/>
      <c r="B35" s="107"/>
      <c r="C35" s="100"/>
      <c r="D35" s="140" t="s">
        <v>123</v>
      </c>
      <c r="E35" s="116"/>
      <c r="F35" s="116"/>
      <c r="G35" s="116"/>
      <c r="H35" s="116"/>
      <c r="I35" s="100"/>
      <c r="L35" s="98"/>
      <c r="M35" s="98"/>
      <c r="N35" s="98"/>
      <c r="O35" s="98"/>
      <c r="P35" s="98"/>
      <c r="Q35" s="98"/>
      <c r="R35" s="98"/>
      <c r="S35" s="98"/>
      <c r="T35" s="98"/>
    </row>
    <row r="36" spans="1:20" ht="15">
      <c r="A36" s="98"/>
      <c r="B36" s="107"/>
      <c r="C36" s="100"/>
      <c r="D36" s="140" t="s">
        <v>124</v>
      </c>
      <c r="E36" s="116"/>
      <c r="F36" s="116"/>
      <c r="G36" s="116"/>
      <c r="H36" s="116"/>
      <c r="I36" s="100"/>
      <c r="L36" s="98"/>
      <c r="M36" s="98"/>
      <c r="N36" s="98"/>
      <c r="O36" s="98"/>
      <c r="P36" s="98"/>
      <c r="Q36" s="98"/>
      <c r="R36" s="98"/>
      <c r="S36" s="98"/>
      <c r="T36" s="98"/>
    </row>
    <row r="37" spans="1:20" ht="15">
      <c r="A37" s="98"/>
      <c r="B37" s="107"/>
      <c r="C37" s="100"/>
      <c r="D37" s="116"/>
      <c r="E37" s="116"/>
      <c r="F37" s="116"/>
      <c r="G37" s="116"/>
      <c r="H37" s="116"/>
      <c r="I37" s="100"/>
      <c r="L37" s="98"/>
      <c r="M37" s="98"/>
      <c r="N37" s="98"/>
      <c r="O37" s="98"/>
      <c r="P37" s="98"/>
      <c r="Q37" s="98"/>
      <c r="R37" s="98"/>
      <c r="S37" s="98"/>
      <c r="T37" s="98"/>
    </row>
    <row r="38" spans="1:20" ht="15.6">
      <c r="A38" s="98"/>
      <c r="B38" s="108"/>
      <c r="C38" s="117"/>
      <c r="D38" s="116"/>
      <c r="E38" s="116"/>
      <c r="F38" s="116"/>
      <c r="G38" s="116"/>
      <c r="H38" s="116"/>
      <c r="I38" s="100"/>
      <c r="L38" s="98"/>
      <c r="M38" s="98"/>
      <c r="N38" s="98"/>
      <c r="O38" s="98"/>
      <c r="P38" s="98"/>
      <c r="Q38" s="98"/>
      <c r="R38" s="98"/>
      <c r="S38" s="98"/>
      <c r="T38" s="98"/>
    </row>
    <row r="39" spans="1:20" ht="15.6">
      <c r="A39" s="98"/>
      <c r="B39" s="108"/>
      <c r="C39" s="117"/>
      <c r="D39" s="116"/>
      <c r="E39" s="116"/>
      <c r="F39" s="116"/>
      <c r="G39" s="116"/>
      <c r="H39" s="116"/>
      <c r="I39" s="100"/>
      <c r="L39" s="98"/>
      <c r="M39" s="98"/>
      <c r="N39" s="98"/>
      <c r="O39" s="98"/>
      <c r="P39" s="98"/>
      <c r="Q39" s="98"/>
      <c r="R39" s="98"/>
      <c r="S39" s="98"/>
      <c r="T39" s="98"/>
    </row>
    <row r="40" spans="1:20" ht="15.6">
      <c r="A40" s="98"/>
      <c r="B40" s="108"/>
      <c r="C40" s="117"/>
      <c r="D40" s="116"/>
      <c r="E40" s="116"/>
      <c r="F40" s="116"/>
      <c r="G40" s="116"/>
      <c r="H40" s="116"/>
      <c r="I40" s="100"/>
      <c r="L40" s="98"/>
      <c r="M40" s="98"/>
      <c r="N40" s="98"/>
      <c r="O40" s="98"/>
      <c r="P40" s="98"/>
      <c r="Q40" s="98"/>
      <c r="R40" s="98"/>
      <c r="S40" s="98"/>
      <c r="T40" s="98"/>
    </row>
    <row r="41" spans="1:20" ht="15.6">
      <c r="A41" s="98"/>
      <c r="B41" s="108"/>
      <c r="C41" s="117"/>
      <c r="D41" s="112"/>
      <c r="E41" s="112"/>
      <c r="F41" s="112"/>
      <c r="G41" s="112"/>
      <c r="H41" s="112"/>
      <c r="I41" s="100"/>
      <c r="L41" s="98"/>
      <c r="M41" s="98"/>
      <c r="N41" s="98"/>
      <c r="O41" s="98"/>
      <c r="P41" s="98"/>
      <c r="Q41" s="98"/>
      <c r="R41" s="98"/>
      <c r="S41" s="98"/>
      <c r="T41" s="98"/>
    </row>
    <row r="42" spans="1:20">
      <c r="A42" s="98"/>
      <c r="B42" s="117"/>
      <c r="C42" s="117"/>
      <c r="D42" s="117"/>
      <c r="E42" s="117"/>
      <c r="F42" s="117"/>
      <c r="G42" s="117"/>
      <c r="H42" s="117"/>
      <c r="I42" s="100"/>
      <c r="L42" s="98"/>
      <c r="M42" s="98"/>
      <c r="N42" s="98"/>
      <c r="O42" s="98"/>
      <c r="P42" s="98"/>
      <c r="Q42" s="98"/>
      <c r="R42" s="98"/>
      <c r="S42" s="98"/>
      <c r="T42" s="98"/>
    </row>
    <row r="43" spans="1:20" ht="15.6">
      <c r="A43" s="98"/>
      <c r="B43" s="117"/>
      <c r="C43" s="100"/>
      <c r="D43" s="107" t="s">
        <v>84</v>
      </c>
      <c r="E43" s="100"/>
      <c r="F43" s="118">
        <f>'Prise en charge'!F48</f>
        <v>0</v>
      </c>
      <c r="G43" s="117"/>
      <c r="H43" s="117"/>
      <c r="I43" s="100"/>
      <c r="L43" s="98"/>
      <c r="M43" s="98"/>
      <c r="N43" s="98"/>
      <c r="O43" s="98"/>
      <c r="P43" s="98"/>
      <c r="Q43" s="98"/>
      <c r="R43" s="98"/>
      <c r="S43" s="98"/>
      <c r="T43" s="98"/>
    </row>
    <row r="44" spans="1:20" ht="15">
      <c r="A44" s="98"/>
      <c r="B44" s="100"/>
      <c r="C44" s="100"/>
      <c r="D44" s="107" t="s">
        <v>85</v>
      </c>
      <c r="E44" s="107"/>
      <c r="F44" s="100"/>
      <c r="G44" s="100"/>
      <c r="H44" s="100"/>
      <c r="I44" s="100"/>
      <c r="L44" s="98"/>
      <c r="M44" s="98"/>
      <c r="N44" s="98"/>
      <c r="O44" s="98"/>
      <c r="P44" s="98"/>
      <c r="Q44" s="98"/>
      <c r="R44" s="98"/>
      <c r="S44" s="98"/>
      <c r="T44" s="98"/>
    </row>
    <row r="45" spans="1:20">
      <c r="A45" s="98"/>
      <c r="B45" s="100"/>
      <c r="C45" s="100"/>
      <c r="D45" s="100"/>
      <c r="E45" s="100"/>
      <c r="F45" s="100"/>
      <c r="G45" s="100"/>
      <c r="H45" s="100"/>
      <c r="I45" s="100"/>
      <c r="L45" s="98"/>
      <c r="M45" s="98"/>
      <c r="N45" s="98"/>
      <c r="O45" s="98"/>
      <c r="P45" s="98"/>
      <c r="Q45" s="98"/>
      <c r="R45" s="98"/>
      <c r="S45" s="98"/>
      <c r="T45" s="98"/>
    </row>
    <row r="46" spans="1:20">
      <c r="A46" s="98"/>
      <c r="B46" s="100"/>
      <c r="C46" s="100"/>
      <c r="D46" s="100"/>
      <c r="E46" s="100"/>
      <c r="F46" s="100"/>
      <c r="G46" s="100"/>
      <c r="H46" s="100"/>
      <c r="I46" s="100"/>
      <c r="L46" s="98"/>
      <c r="M46" s="98"/>
      <c r="N46" s="98"/>
      <c r="O46" s="98"/>
      <c r="P46" s="98"/>
      <c r="Q46" s="98"/>
      <c r="R46" s="98"/>
      <c r="S46" s="98"/>
      <c r="T46" s="98"/>
    </row>
    <row r="47" spans="1:20">
      <c r="A47" s="98"/>
      <c r="B47" s="100"/>
      <c r="C47" s="100"/>
      <c r="D47" s="100"/>
      <c r="E47" s="100"/>
      <c r="F47" s="100"/>
      <c r="G47" s="100"/>
      <c r="H47" s="100"/>
      <c r="I47" s="100"/>
      <c r="L47" s="98"/>
      <c r="M47" s="98"/>
      <c r="N47" s="98"/>
      <c r="O47" s="98"/>
      <c r="P47" s="98"/>
      <c r="Q47" s="98"/>
      <c r="R47" s="98"/>
      <c r="S47" s="98"/>
      <c r="T47" s="98"/>
    </row>
    <row r="48" spans="1:20">
      <c r="A48" s="98"/>
      <c r="B48" s="100"/>
      <c r="C48" s="100"/>
      <c r="D48" s="100"/>
      <c r="E48" s="100"/>
      <c r="F48" s="100"/>
      <c r="G48" s="100"/>
      <c r="H48" s="100"/>
      <c r="I48" s="100"/>
      <c r="L48" s="98"/>
      <c r="M48" s="98"/>
      <c r="N48" s="98"/>
      <c r="O48" s="98"/>
      <c r="P48" s="98"/>
      <c r="Q48" s="98"/>
      <c r="R48" s="98"/>
      <c r="S48" s="98"/>
      <c r="T48" s="98"/>
    </row>
    <row r="49" spans="1:20">
      <c r="A49" s="98"/>
      <c r="B49" s="100"/>
      <c r="C49" s="100"/>
      <c r="D49" s="100"/>
      <c r="E49" s="100"/>
      <c r="F49" s="100"/>
      <c r="G49" s="100"/>
      <c r="H49" s="100"/>
      <c r="I49" s="100"/>
      <c r="L49" s="98"/>
      <c r="M49" s="98"/>
      <c r="N49" s="98"/>
      <c r="O49" s="98"/>
      <c r="P49" s="98"/>
      <c r="Q49" s="98"/>
      <c r="R49" s="98"/>
      <c r="S49" s="98"/>
      <c r="T49" s="98"/>
    </row>
    <row r="50" spans="1:20">
      <c r="A50" s="98"/>
      <c r="B50" s="100"/>
      <c r="C50" s="100"/>
      <c r="D50" s="100"/>
      <c r="E50" s="100"/>
      <c r="F50" s="100"/>
      <c r="G50" s="100"/>
      <c r="H50" s="100"/>
      <c r="I50" s="100"/>
      <c r="L50" s="98"/>
      <c r="M50" s="98"/>
      <c r="N50" s="98"/>
      <c r="O50" s="98"/>
      <c r="P50" s="98"/>
      <c r="Q50" s="98"/>
      <c r="R50" s="98"/>
      <c r="S50" s="98"/>
      <c r="T50" s="98"/>
    </row>
    <row r="51" spans="1:20">
      <c r="A51" s="98"/>
      <c r="B51" s="100"/>
      <c r="C51" s="100"/>
      <c r="D51" s="100"/>
      <c r="E51" s="100"/>
      <c r="F51" s="100"/>
      <c r="G51" s="100"/>
      <c r="H51" s="100"/>
      <c r="I51" s="100"/>
      <c r="L51" s="98"/>
      <c r="M51" s="98"/>
      <c r="N51" s="98"/>
      <c r="O51" s="98"/>
      <c r="P51" s="98"/>
      <c r="Q51" s="98"/>
      <c r="R51" s="98"/>
      <c r="S51" s="98"/>
      <c r="T51" s="98"/>
    </row>
    <row r="52" spans="1:20">
      <c r="A52" s="98"/>
      <c r="B52" s="100"/>
      <c r="C52" s="100"/>
      <c r="D52" s="100"/>
      <c r="E52" s="100"/>
      <c r="F52" s="100"/>
      <c r="G52" s="100"/>
      <c r="H52" s="100"/>
      <c r="I52" s="100"/>
      <c r="L52" s="98"/>
      <c r="M52" s="98"/>
      <c r="N52" s="98"/>
      <c r="O52" s="98"/>
      <c r="P52" s="98"/>
      <c r="Q52" s="98"/>
      <c r="R52" s="98"/>
      <c r="S52" s="98"/>
      <c r="T52" s="98"/>
    </row>
    <row r="53" spans="1:20">
      <c r="A53" s="98"/>
      <c r="L53" s="98"/>
      <c r="M53" s="98"/>
      <c r="N53" s="98"/>
      <c r="O53" s="98"/>
      <c r="P53" s="98"/>
      <c r="Q53" s="98"/>
      <c r="R53" s="98"/>
      <c r="S53" s="98"/>
      <c r="T53" s="98"/>
    </row>
    <row r="54" spans="1:20">
      <c r="A54" s="98"/>
      <c r="B54" s="98"/>
      <c r="C54" s="98"/>
      <c r="D54" s="98"/>
      <c r="E54" s="98"/>
      <c r="F54" s="98"/>
      <c r="G54" s="98"/>
      <c r="H54" s="98"/>
      <c r="I54" s="98"/>
      <c r="J54" s="98"/>
      <c r="K54" s="98"/>
      <c r="L54" s="98"/>
      <c r="M54" s="98"/>
      <c r="N54" s="98"/>
      <c r="O54" s="98"/>
      <c r="P54" s="98"/>
      <c r="Q54" s="98"/>
      <c r="R54" s="98"/>
      <c r="S54" s="98"/>
      <c r="T54" s="98"/>
    </row>
    <row r="55" spans="1:20">
      <c r="A55" s="98"/>
      <c r="B55" s="98"/>
      <c r="C55" s="98"/>
      <c r="D55" s="98"/>
      <c r="E55" s="98"/>
      <c r="F55" s="98"/>
      <c r="G55" s="98"/>
      <c r="H55" s="98"/>
      <c r="I55" s="98"/>
      <c r="J55" s="98"/>
      <c r="K55" s="98"/>
      <c r="L55" s="98"/>
      <c r="M55" s="98"/>
      <c r="N55" s="98"/>
      <c r="O55" s="98"/>
      <c r="P55" s="98"/>
      <c r="Q55" s="98"/>
      <c r="R55" s="98"/>
      <c r="S55" s="98"/>
      <c r="T55" s="98"/>
    </row>
    <row r="56" spans="1:20">
      <c r="A56" s="98"/>
      <c r="B56" s="98"/>
      <c r="C56" s="98"/>
      <c r="D56" s="98"/>
      <c r="E56" s="98"/>
      <c r="F56" s="98"/>
      <c r="G56" s="98"/>
      <c r="H56" s="98"/>
      <c r="I56" s="98"/>
      <c r="J56" s="98"/>
      <c r="L56" s="98"/>
      <c r="M56" s="98"/>
      <c r="N56" s="98"/>
      <c r="O56" s="98"/>
      <c r="P56" s="98"/>
      <c r="Q56" s="98"/>
      <c r="R56" s="98"/>
      <c r="S56" s="98"/>
      <c r="T56" s="98"/>
    </row>
    <row r="57" spans="1:20">
      <c r="A57" s="98"/>
      <c r="B57" s="98"/>
      <c r="C57" s="98"/>
      <c r="D57" s="98"/>
      <c r="E57" s="98"/>
      <c r="F57" s="98"/>
      <c r="G57" s="98"/>
      <c r="H57" s="98"/>
      <c r="I57" s="98"/>
      <c r="J57" s="98"/>
      <c r="L57" s="98"/>
      <c r="M57" s="98"/>
      <c r="N57" s="98"/>
      <c r="O57" s="98"/>
      <c r="P57" s="98"/>
      <c r="Q57" s="98"/>
      <c r="R57" s="98"/>
      <c r="S57" s="98"/>
      <c r="T57" s="98"/>
    </row>
    <row r="58" spans="1:20">
      <c r="A58" s="98"/>
      <c r="B58" s="98"/>
      <c r="C58" s="98"/>
      <c r="D58" s="98"/>
      <c r="E58" s="98"/>
      <c r="F58" s="98"/>
      <c r="G58" s="98"/>
      <c r="H58" s="98"/>
      <c r="I58" s="98"/>
      <c r="J58" s="98"/>
      <c r="L58" s="98"/>
      <c r="M58" s="98"/>
      <c r="N58" s="98"/>
      <c r="O58" s="98"/>
      <c r="P58" s="98"/>
      <c r="Q58" s="98"/>
      <c r="R58" s="98"/>
      <c r="S58" s="98"/>
      <c r="T58" s="98"/>
    </row>
    <row r="59" spans="1:20">
      <c r="A59" s="98"/>
      <c r="B59" s="98"/>
      <c r="C59" s="98"/>
      <c r="D59" s="98"/>
      <c r="E59" s="98"/>
      <c r="F59" s="98"/>
      <c r="G59" s="98"/>
      <c r="H59" s="98"/>
      <c r="I59" s="98"/>
      <c r="J59" s="98"/>
      <c r="L59" s="98"/>
      <c r="M59" s="98"/>
      <c r="N59" s="98"/>
      <c r="O59" s="98"/>
      <c r="P59" s="98"/>
      <c r="Q59" s="98"/>
      <c r="R59" s="98"/>
      <c r="S59" s="98"/>
      <c r="T59" s="98"/>
    </row>
    <row r="60" spans="1:20">
      <c r="A60" s="98"/>
      <c r="B60" s="98"/>
      <c r="C60" s="98"/>
      <c r="D60" s="98"/>
      <c r="E60" s="98"/>
      <c r="F60" s="98"/>
      <c r="G60" s="98"/>
      <c r="H60" s="98"/>
      <c r="I60" s="98"/>
      <c r="J60" s="98"/>
      <c r="L60" s="98"/>
      <c r="M60" s="98"/>
      <c r="N60" s="98"/>
      <c r="O60" s="98"/>
      <c r="P60" s="98"/>
      <c r="Q60" s="98"/>
      <c r="R60" s="98"/>
      <c r="S60" s="98"/>
      <c r="T60" s="98"/>
    </row>
    <row r="61" spans="1:20">
      <c r="A61" s="98"/>
      <c r="B61" s="98"/>
      <c r="C61" s="98"/>
      <c r="D61" s="98"/>
      <c r="E61" s="98"/>
      <c r="F61" s="98"/>
      <c r="G61" s="98"/>
      <c r="H61" s="98"/>
      <c r="I61" s="98"/>
      <c r="J61" s="98"/>
      <c r="L61" s="98"/>
      <c r="M61" s="98"/>
      <c r="N61" s="98"/>
      <c r="O61" s="98"/>
      <c r="P61" s="98"/>
      <c r="Q61" s="98"/>
      <c r="R61" s="98"/>
      <c r="S61" s="98"/>
      <c r="T61" s="98"/>
    </row>
    <row r="62" spans="1:20">
      <c r="A62" s="98"/>
      <c r="B62" s="98"/>
      <c r="C62" s="98"/>
      <c r="D62" s="98"/>
      <c r="E62" s="98"/>
      <c r="F62" s="98"/>
      <c r="G62" s="98"/>
      <c r="H62" s="98"/>
      <c r="I62" s="98"/>
      <c r="J62" s="98"/>
      <c r="L62" s="98"/>
      <c r="M62" s="98"/>
      <c r="N62" s="98"/>
      <c r="O62" s="98"/>
      <c r="P62" s="98"/>
      <c r="Q62" s="98"/>
      <c r="R62" s="98"/>
      <c r="S62" s="98"/>
      <c r="T62" s="98"/>
    </row>
    <row r="63" spans="1:20">
      <c r="A63" s="98"/>
      <c r="B63" s="98"/>
      <c r="C63" s="98"/>
      <c r="D63" s="98"/>
      <c r="E63" s="98"/>
      <c r="F63" s="98"/>
      <c r="G63" s="98"/>
      <c r="H63" s="98"/>
      <c r="I63" s="98"/>
      <c r="J63" s="98"/>
      <c r="L63" s="98"/>
      <c r="M63" s="98"/>
      <c r="N63" s="98"/>
      <c r="O63" s="98"/>
      <c r="P63" s="98"/>
      <c r="Q63" s="98"/>
      <c r="R63" s="98"/>
      <c r="S63" s="98"/>
      <c r="T63" s="98"/>
    </row>
    <row r="64" spans="1:20">
      <c r="A64" s="98"/>
      <c r="B64" s="98"/>
      <c r="C64" s="98"/>
      <c r="D64" s="98"/>
      <c r="E64" s="98"/>
      <c r="F64" s="98"/>
      <c r="G64" s="98"/>
      <c r="H64" s="98"/>
      <c r="I64" s="98"/>
      <c r="J64" s="98"/>
      <c r="L64" s="98"/>
      <c r="M64" s="98"/>
      <c r="N64" s="98"/>
      <c r="O64" s="98"/>
      <c r="P64" s="98"/>
      <c r="Q64" s="98"/>
      <c r="R64" s="98"/>
      <c r="S64" s="98"/>
      <c r="T64" s="98"/>
    </row>
    <row r="65" spans="1:20">
      <c r="A65" s="98"/>
      <c r="B65" s="98"/>
      <c r="C65" s="98"/>
      <c r="D65" s="98"/>
      <c r="E65" s="98"/>
      <c r="F65" s="98"/>
      <c r="G65" s="98"/>
      <c r="H65" s="98"/>
      <c r="I65" s="98"/>
      <c r="J65" s="98"/>
      <c r="L65" s="98"/>
      <c r="M65" s="98"/>
      <c r="N65" s="98"/>
      <c r="O65" s="98"/>
      <c r="P65" s="98"/>
      <c r="Q65" s="98"/>
      <c r="R65" s="98"/>
      <c r="S65" s="98"/>
      <c r="T65" s="98"/>
    </row>
  </sheetData>
  <sheetProtection password="DB5F" sheet="1" objects="1" scenarios="1" selectLockedCells="1" selectUnlockedCells="1"/>
  <mergeCells count="1">
    <mergeCell ref="D27:I29"/>
  </mergeCells>
  <dataValidations count="1">
    <dataValidation type="list" allowBlank="1" showInputMessage="1" showErrorMessage="1" sqref="E9" xr:uid="{00000000-0002-0000-0D00-000000000000}">
      <formula1>$K$9:$K$10</formula1>
    </dataValidation>
  </dataValidations>
  <pageMargins left="0.39370078740157483"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autoPageBreaks="0"/>
  </sheetPr>
  <dimension ref="A1:Z35"/>
  <sheetViews>
    <sheetView showGridLines="0" showZeros="0" topLeftCell="A2" workbookViewId="0">
      <selection activeCell="D18" sqref="D18"/>
    </sheetView>
  </sheetViews>
  <sheetFormatPr baseColWidth="10" defaultColWidth="11.44140625" defaultRowHeight="13.5" customHeight="1"/>
  <cols>
    <col min="1" max="1" width="3.33203125" style="11" customWidth="1"/>
    <col min="2" max="2" width="4.6640625" style="15" customWidth="1"/>
    <col min="3" max="3" width="4.6640625" style="16" customWidth="1"/>
    <col min="4" max="4" width="19.44140625" style="17" customWidth="1"/>
    <col min="5" max="5" width="12.5546875" style="17" customWidth="1"/>
    <col min="6" max="6" width="10" style="18" customWidth="1"/>
    <col min="7" max="7" width="16.6640625" style="17" customWidth="1"/>
    <col min="8" max="8" width="22.6640625" style="17" customWidth="1"/>
    <col min="9" max="9" width="6.44140625" style="19" customWidth="1"/>
    <col min="10" max="10" width="16.6640625" style="17" customWidth="1"/>
    <col min="11" max="11" width="13.109375" style="20" customWidth="1"/>
    <col min="12" max="12" width="23" style="21" customWidth="1"/>
    <col min="13" max="19" width="2.88671875" style="11" customWidth="1"/>
    <col min="20" max="16384" width="11.44140625" style="11"/>
  </cols>
  <sheetData>
    <row r="1" spans="1:26" ht="13.5" customHeight="1">
      <c r="A1" s="23"/>
      <c r="B1" s="24"/>
      <c r="C1" s="25"/>
      <c r="D1" s="26"/>
      <c r="E1" s="26"/>
      <c r="F1" s="27"/>
      <c r="G1" s="26"/>
      <c r="H1" s="26"/>
      <c r="I1" s="28"/>
      <c r="J1" s="26"/>
      <c r="K1" s="29"/>
      <c r="L1" s="30"/>
      <c r="M1" s="23"/>
      <c r="N1" s="23"/>
      <c r="O1" s="23"/>
      <c r="P1" s="23"/>
      <c r="Q1" s="23"/>
      <c r="R1" s="23"/>
      <c r="S1" s="23"/>
      <c r="T1" s="23"/>
      <c r="U1" s="23"/>
      <c r="V1" s="23"/>
      <c r="W1" s="23"/>
      <c r="X1" s="23"/>
      <c r="Y1" s="23"/>
      <c r="Z1" s="23"/>
    </row>
    <row r="2" spans="1:26" ht="13.5" customHeight="1">
      <c r="A2" s="23"/>
      <c r="B2" s="31" t="s">
        <v>21</v>
      </c>
      <c r="C2" s="31"/>
      <c r="D2" s="26"/>
      <c r="E2" s="31"/>
      <c r="F2" s="27"/>
      <c r="G2" s="26"/>
      <c r="H2" s="26"/>
      <c r="I2" s="28"/>
      <c r="J2" s="26"/>
      <c r="K2" s="29"/>
      <c r="L2" s="30"/>
      <c r="M2" s="23"/>
      <c r="N2" s="23"/>
      <c r="O2" s="23"/>
      <c r="P2" s="23"/>
      <c r="Q2" s="23"/>
      <c r="R2" s="23"/>
      <c r="S2" s="23"/>
      <c r="T2" s="23"/>
      <c r="U2" s="23"/>
      <c r="V2" s="23"/>
      <c r="W2" s="23"/>
      <c r="X2" s="23"/>
      <c r="Y2" s="23"/>
      <c r="Z2" s="23"/>
    </row>
    <row r="3" spans="1:26" ht="13.5" customHeight="1">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ht="13.5" customHeight="1">
      <c r="A4" s="23"/>
      <c r="B4" s="366" t="s">
        <v>37</v>
      </c>
      <c r="C4" s="367"/>
      <c r="D4" s="367"/>
      <c r="E4" s="367"/>
      <c r="F4" s="367"/>
      <c r="G4" s="367"/>
      <c r="H4" s="367"/>
      <c r="I4" s="367"/>
      <c r="J4" s="367"/>
      <c r="K4" s="367"/>
      <c r="L4" s="367"/>
      <c r="M4" s="368"/>
      <c r="N4" s="368"/>
      <c r="O4" s="368"/>
      <c r="P4" s="23"/>
      <c r="Q4" s="23"/>
      <c r="R4" s="23"/>
      <c r="S4" s="23"/>
      <c r="T4" s="23"/>
      <c r="U4" s="23"/>
      <c r="V4" s="23"/>
      <c r="W4" s="23"/>
      <c r="X4" s="23"/>
      <c r="Y4" s="23"/>
      <c r="Z4" s="23"/>
    </row>
    <row r="5" spans="1:26" ht="13.5" customHeight="1">
      <c r="A5" s="23"/>
      <c r="B5" s="32"/>
      <c r="C5" s="33"/>
      <c r="D5" s="33"/>
      <c r="E5" s="34" t="s">
        <v>35</v>
      </c>
      <c r="F5" s="27"/>
      <c r="G5" s="33"/>
      <c r="H5" s="33"/>
      <c r="I5" s="33"/>
      <c r="J5" s="33"/>
      <c r="K5" s="33"/>
      <c r="L5" s="33"/>
      <c r="M5" s="23"/>
      <c r="N5" s="23"/>
      <c r="O5" s="23"/>
      <c r="P5" s="23"/>
      <c r="Q5" s="23"/>
      <c r="R5" s="23"/>
      <c r="S5" s="23"/>
      <c r="T5" s="23"/>
      <c r="U5" s="23"/>
      <c r="V5" s="23"/>
      <c r="W5" s="23"/>
      <c r="X5" s="23"/>
      <c r="Y5" s="23"/>
      <c r="Z5" s="23"/>
    </row>
    <row r="6" spans="1:26" ht="13.5" customHeight="1">
      <c r="A6" s="23"/>
      <c r="B6" s="31"/>
      <c r="C6" s="31"/>
      <c r="D6" s="26"/>
      <c r="E6" s="34" t="s">
        <v>40</v>
      </c>
      <c r="F6" s="27"/>
      <c r="G6" s="26"/>
      <c r="H6" s="26"/>
      <c r="I6" s="28"/>
      <c r="J6" s="26"/>
      <c r="K6" s="29"/>
      <c r="L6" s="30"/>
      <c r="M6" s="23"/>
      <c r="N6" s="23"/>
      <c r="O6" s="23"/>
      <c r="P6" s="23"/>
      <c r="Q6" s="23"/>
      <c r="R6" s="23"/>
      <c r="S6" s="23"/>
      <c r="T6" s="23"/>
      <c r="U6" s="23"/>
      <c r="V6" s="23"/>
      <c r="W6" s="23"/>
      <c r="X6" s="23"/>
      <c r="Y6" s="23"/>
      <c r="Z6" s="23"/>
    </row>
    <row r="7" spans="1:26" ht="13.5" customHeight="1">
      <c r="A7" s="23"/>
      <c r="B7" s="31"/>
      <c r="C7" s="31"/>
      <c r="D7" s="26"/>
      <c r="E7" s="31"/>
      <c r="F7" s="27"/>
      <c r="G7" s="26"/>
      <c r="H7" s="26"/>
      <c r="I7" s="28"/>
      <c r="J7" s="26"/>
      <c r="K7" s="29"/>
      <c r="L7" s="30"/>
      <c r="M7" s="23"/>
      <c r="N7" s="23"/>
      <c r="O7" s="23"/>
      <c r="P7" s="23"/>
      <c r="Q7" s="23"/>
      <c r="R7" s="23"/>
      <c r="S7" s="23"/>
      <c r="T7" s="23"/>
      <c r="U7" s="23"/>
      <c r="V7" s="23"/>
      <c r="W7" s="23"/>
      <c r="X7" s="23"/>
      <c r="Y7" s="23"/>
      <c r="Z7" s="23"/>
    </row>
    <row r="8" spans="1:26" s="12" customFormat="1" ht="25.5" customHeight="1">
      <c r="A8" s="35"/>
      <c r="B8" s="35"/>
      <c r="C8" s="35"/>
      <c r="D8" s="36" t="s">
        <v>10</v>
      </c>
      <c r="E8" s="35"/>
      <c r="F8" s="35"/>
      <c r="G8" s="35"/>
      <c r="H8" s="35"/>
      <c r="I8" s="35"/>
      <c r="J8" s="35"/>
      <c r="K8" s="35"/>
      <c r="L8" s="35"/>
      <c r="M8" s="35"/>
      <c r="N8" s="35"/>
      <c r="O8" s="35"/>
      <c r="P8" s="35"/>
      <c r="Q8" s="35"/>
      <c r="R8" s="35"/>
      <c r="S8" s="35"/>
      <c r="T8" s="35"/>
      <c r="U8" s="35"/>
      <c r="V8" s="35"/>
      <c r="W8" s="35"/>
      <c r="X8" s="35"/>
      <c r="Y8" s="35"/>
      <c r="Z8" s="35"/>
    </row>
    <row r="9" spans="1:26" s="12" customFormat="1" ht="25.5" customHeight="1">
      <c r="A9" s="35"/>
      <c r="B9" s="35"/>
      <c r="C9" s="37"/>
      <c r="D9" s="35"/>
      <c r="E9" s="35"/>
      <c r="F9" s="37" t="s">
        <v>32</v>
      </c>
      <c r="G9" s="35"/>
      <c r="H9" s="35"/>
      <c r="I9" s="35"/>
      <c r="J9" s="35"/>
      <c r="K9" s="35"/>
      <c r="L9" s="35"/>
      <c r="M9" s="35"/>
      <c r="N9" s="35"/>
      <c r="O9" s="35"/>
      <c r="P9" s="35"/>
      <c r="Q9" s="35"/>
      <c r="R9" s="35"/>
      <c r="S9" s="35"/>
      <c r="T9" s="35"/>
      <c r="U9" s="35"/>
      <c r="V9" s="35"/>
      <c r="W9" s="35"/>
      <c r="X9" s="35"/>
      <c r="Y9" s="35"/>
      <c r="Z9" s="35"/>
    </row>
    <row r="10" spans="1:26" s="13" customFormat="1" ht="25.5" customHeight="1">
      <c r="A10" s="38"/>
      <c r="B10" s="38"/>
      <c r="C10" s="39"/>
      <c r="D10" s="38"/>
      <c r="E10" s="38"/>
      <c r="F10" s="38"/>
      <c r="G10" s="38"/>
      <c r="H10" s="38"/>
      <c r="I10" s="38"/>
      <c r="J10" s="38"/>
      <c r="K10" s="38"/>
      <c r="L10" s="38"/>
      <c r="M10" s="43" t="s">
        <v>38</v>
      </c>
      <c r="N10" s="38"/>
      <c r="O10" s="38"/>
      <c r="P10" s="38"/>
      <c r="Q10" s="38"/>
      <c r="R10" s="38"/>
      <c r="S10" s="38"/>
      <c r="T10" s="38"/>
      <c r="U10" s="38"/>
      <c r="V10" s="38"/>
      <c r="W10" s="38"/>
      <c r="X10" s="38"/>
      <c r="Y10" s="38"/>
      <c r="Z10" s="38"/>
    </row>
    <row r="11" spans="1:26" s="14" customFormat="1" ht="13.5" customHeight="1">
      <c r="A11" s="40"/>
      <c r="B11" s="53"/>
      <c r="C11" s="373"/>
      <c r="D11" s="374"/>
      <c r="E11" s="54"/>
      <c r="F11" s="55"/>
      <c r="G11" s="56"/>
      <c r="H11" s="57"/>
      <c r="I11" s="58" t="s">
        <v>11</v>
      </c>
      <c r="J11" s="59"/>
      <c r="K11" s="60"/>
      <c r="L11" s="61"/>
      <c r="M11" s="375">
        <f>'Infos bilan de compétences'!C28</f>
        <v>44513</v>
      </c>
      <c r="N11" s="377">
        <f>+'Infos bilan de compétences'!C30</f>
        <v>44514</v>
      </c>
      <c r="O11" s="379">
        <f>'Infos bilan de compétences'!C34</f>
        <v>44521</v>
      </c>
      <c r="P11" s="381">
        <f>'Infos bilan de compétences'!C36</f>
        <v>44576</v>
      </c>
      <c r="Q11" s="383">
        <f>'Infos bilan de compétences'!C38</f>
        <v>44577</v>
      </c>
      <c r="R11" s="369">
        <f>'Infos bilan de compétences'!C40</f>
        <v>44583</v>
      </c>
      <c r="S11" s="364">
        <f>+'Infos bilan de compétences'!C42</f>
        <v>44584</v>
      </c>
      <c r="T11" s="40"/>
      <c r="U11" s="40"/>
      <c r="V11" s="40"/>
      <c r="W11" s="40"/>
      <c r="X11" s="40"/>
      <c r="Y11" s="40"/>
      <c r="Z11" s="40"/>
    </row>
    <row r="12" spans="1:26" s="14" customFormat="1" ht="91.5" customHeight="1">
      <c r="A12" s="40"/>
      <c r="B12" s="62" t="s">
        <v>4</v>
      </c>
      <c r="C12" s="371" t="s">
        <v>12</v>
      </c>
      <c r="D12" s="372"/>
      <c r="E12" s="63" t="s">
        <v>13</v>
      </c>
      <c r="F12" s="64" t="s">
        <v>14</v>
      </c>
      <c r="G12" s="65" t="s">
        <v>15</v>
      </c>
      <c r="H12" s="66" t="s">
        <v>16</v>
      </c>
      <c r="I12" s="67" t="s">
        <v>17</v>
      </c>
      <c r="J12" s="68" t="s">
        <v>18</v>
      </c>
      <c r="K12" s="69" t="s">
        <v>19</v>
      </c>
      <c r="L12" s="70" t="s">
        <v>20</v>
      </c>
      <c r="M12" s="376"/>
      <c r="N12" s="378"/>
      <c r="O12" s="380"/>
      <c r="P12" s="382"/>
      <c r="Q12" s="384"/>
      <c r="R12" s="370"/>
      <c r="S12" s="365"/>
      <c r="T12" s="40"/>
      <c r="U12" s="40"/>
      <c r="V12" s="40"/>
      <c r="W12" s="40"/>
      <c r="X12" s="40"/>
      <c r="Y12" s="40"/>
      <c r="Z12" s="40"/>
    </row>
    <row r="13" spans="1:26" ht="13.5" customHeight="1">
      <c r="A13" s="23"/>
      <c r="B13" s="44">
        <v>1</v>
      </c>
      <c r="C13" s="45"/>
      <c r="D13" s="46"/>
      <c r="E13" s="46"/>
      <c r="F13" s="47"/>
      <c r="G13" s="48"/>
      <c r="H13" s="46"/>
      <c r="I13" s="49"/>
      <c r="J13" s="46"/>
      <c r="K13" s="50"/>
      <c r="L13" s="51"/>
      <c r="M13" s="52"/>
      <c r="N13" s="52"/>
      <c r="O13" s="52"/>
      <c r="P13" s="52"/>
      <c r="Q13" s="52"/>
      <c r="R13" s="52"/>
      <c r="S13" s="52"/>
      <c r="T13" s="23"/>
      <c r="U13" s="23"/>
      <c r="V13" s="23"/>
      <c r="W13" s="23"/>
      <c r="X13" s="23"/>
      <c r="Y13" s="23"/>
      <c r="Z13" s="23"/>
    </row>
    <row r="14" spans="1:26" ht="13.5" customHeight="1">
      <c r="A14" s="23"/>
      <c r="B14" s="44">
        <v>2</v>
      </c>
      <c r="C14" s="45"/>
      <c r="D14" s="46"/>
      <c r="E14" s="46"/>
      <c r="F14" s="47"/>
      <c r="G14" s="48"/>
      <c r="H14" s="46"/>
      <c r="I14" s="49"/>
      <c r="J14" s="46"/>
      <c r="K14" s="50"/>
      <c r="L14" s="51"/>
      <c r="M14" s="52"/>
      <c r="N14" s="52"/>
      <c r="O14" s="52"/>
      <c r="P14" s="52"/>
      <c r="Q14" s="52"/>
      <c r="R14" s="52"/>
      <c r="S14" s="52"/>
      <c r="T14" s="23"/>
      <c r="U14" s="23"/>
      <c r="V14" s="23"/>
      <c r="W14" s="23"/>
      <c r="X14" s="23"/>
      <c r="Y14" s="23"/>
      <c r="Z14" s="23"/>
    </row>
    <row r="15" spans="1:26" ht="13.5" customHeight="1">
      <c r="A15" s="23"/>
      <c r="B15" s="44">
        <v>3</v>
      </c>
      <c r="C15" s="45"/>
      <c r="D15" s="46"/>
      <c r="E15" s="46"/>
      <c r="F15" s="47"/>
      <c r="G15" s="48"/>
      <c r="H15" s="46"/>
      <c r="I15" s="49"/>
      <c r="J15" s="46"/>
      <c r="K15" s="50"/>
      <c r="L15" s="51"/>
      <c r="M15" s="52"/>
      <c r="N15" s="52"/>
      <c r="O15" s="52"/>
      <c r="P15" s="52"/>
      <c r="Q15" s="52"/>
      <c r="R15" s="52"/>
      <c r="S15" s="52"/>
      <c r="T15" s="23"/>
      <c r="U15" s="23"/>
      <c r="V15" s="23"/>
      <c r="W15" s="23"/>
      <c r="X15" s="23"/>
      <c r="Y15" s="23"/>
      <c r="Z15" s="23"/>
    </row>
    <row r="16" spans="1:26" ht="13.5" customHeight="1">
      <c r="A16" s="23"/>
      <c r="B16" s="44">
        <v>4</v>
      </c>
      <c r="C16" s="45"/>
      <c r="D16" s="46"/>
      <c r="E16" s="46"/>
      <c r="F16" s="47"/>
      <c r="G16" s="48"/>
      <c r="H16" s="46"/>
      <c r="I16" s="49"/>
      <c r="J16" s="46"/>
      <c r="K16" s="50"/>
      <c r="L16" s="51"/>
      <c r="M16" s="52"/>
      <c r="N16" s="52"/>
      <c r="O16" s="52"/>
      <c r="P16" s="52"/>
      <c r="Q16" s="52"/>
      <c r="R16" s="52"/>
      <c r="S16" s="52"/>
      <c r="T16" s="23"/>
      <c r="U16" s="23"/>
      <c r="V16" s="23"/>
      <c r="W16" s="23"/>
      <c r="X16" s="23"/>
      <c r="Y16" s="23"/>
      <c r="Z16" s="23"/>
    </row>
    <row r="17" spans="1:26" ht="13.5" customHeight="1">
      <c r="A17" s="23"/>
      <c r="B17" s="44">
        <v>5</v>
      </c>
      <c r="C17" s="45"/>
      <c r="D17" s="46"/>
      <c r="E17" s="46"/>
      <c r="F17" s="47"/>
      <c r="G17" s="48"/>
      <c r="H17" s="46"/>
      <c r="I17" s="49"/>
      <c r="J17" s="46"/>
      <c r="K17" s="50"/>
      <c r="L17" s="51"/>
      <c r="M17" s="52"/>
      <c r="N17" s="52"/>
      <c r="O17" s="52"/>
      <c r="P17" s="52"/>
      <c r="Q17" s="52"/>
      <c r="R17" s="52"/>
      <c r="S17" s="52"/>
      <c r="T17" s="23"/>
      <c r="U17" s="23"/>
      <c r="V17" s="23"/>
      <c r="W17" s="23"/>
      <c r="X17" s="23"/>
      <c r="Y17" s="23"/>
      <c r="Z17" s="23"/>
    </row>
    <row r="18" spans="1:26" ht="13.5" customHeight="1">
      <c r="A18" s="23"/>
      <c r="B18" s="44">
        <v>6</v>
      </c>
      <c r="C18" s="45"/>
      <c r="D18" s="46"/>
      <c r="E18" s="46"/>
      <c r="F18" s="47"/>
      <c r="G18" s="48"/>
      <c r="H18" s="46"/>
      <c r="I18" s="49"/>
      <c r="J18" s="46"/>
      <c r="K18" s="50"/>
      <c r="L18" s="51"/>
      <c r="M18" s="52"/>
      <c r="N18" s="52"/>
      <c r="O18" s="52"/>
      <c r="P18" s="52"/>
      <c r="Q18" s="52"/>
      <c r="R18" s="52"/>
      <c r="S18" s="52"/>
      <c r="T18" s="23"/>
      <c r="U18" s="23"/>
      <c r="V18" s="23"/>
      <c r="W18" s="23"/>
      <c r="X18" s="23"/>
      <c r="Y18" s="23"/>
      <c r="Z18" s="23"/>
    </row>
    <row r="19" spans="1:26" ht="13.5" customHeight="1">
      <c r="A19" s="23"/>
      <c r="B19" s="44">
        <v>7</v>
      </c>
      <c r="C19" s="45"/>
      <c r="D19" s="46"/>
      <c r="E19" s="46"/>
      <c r="F19" s="47"/>
      <c r="G19" s="48"/>
      <c r="H19" s="46"/>
      <c r="I19" s="49"/>
      <c r="J19" s="46"/>
      <c r="K19" s="50"/>
      <c r="L19" s="51"/>
      <c r="M19" s="52"/>
      <c r="N19" s="52"/>
      <c r="O19" s="52"/>
      <c r="P19" s="52"/>
      <c r="Q19" s="52"/>
      <c r="R19" s="52"/>
      <c r="S19" s="52"/>
      <c r="T19" s="23"/>
      <c r="U19" s="23"/>
      <c r="V19" s="23"/>
      <c r="W19" s="23"/>
      <c r="X19" s="23"/>
      <c r="Y19" s="23"/>
      <c r="Z19" s="23"/>
    </row>
    <row r="20" spans="1:26" ht="13.5" customHeight="1">
      <c r="A20" s="23"/>
      <c r="B20" s="44">
        <v>8</v>
      </c>
      <c r="C20" s="45"/>
      <c r="D20" s="46"/>
      <c r="E20" s="46"/>
      <c r="F20" s="47"/>
      <c r="G20" s="48"/>
      <c r="H20" s="46"/>
      <c r="I20" s="49"/>
      <c r="J20" s="46"/>
      <c r="K20" s="50"/>
      <c r="L20" s="51"/>
      <c r="M20" s="52"/>
      <c r="N20" s="52"/>
      <c r="O20" s="52"/>
      <c r="P20" s="52"/>
      <c r="Q20" s="52"/>
      <c r="R20" s="52"/>
      <c r="S20" s="52"/>
      <c r="T20" s="23"/>
      <c r="U20" s="23"/>
      <c r="V20" s="23"/>
      <c r="W20" s="23"/>
      <c r="X20" s="23"/>
      <c r="Y20" s="23"/>
      <c r="Z20" s="23"/>
    </row>
    <row r="21" spans="1:26" ht="13.5" customHeight="1">
      <c r="A21" s="23"/>
      <c r="B21" s="44">
        <v>9</v>
      </c>
      <c r="C21" s="45"/>
      <c r="D21" s="46"/>
      <c r="E21" s="46"/>
      <c r="F21" s="47"/>
      <c r="G21" s="48"/>
      <c r="H21" s="46"/>
      <c r="I21" s="49"/>
      <c r="J21" s="46"/>
      <c r="K21" s="50"/>
      <c r="L21" s="51"/>
      <c r="M21" s="52"/>
      <c r="N21" s="52"/>
      <c r="O21" s="52"/>
      <c r="P21" s="52"/>
      <c r="Q21" s="52"/>
      <c r="R21" s="52"/>
      <c r="S21" s="52"/>
      <c r="T21" s="23"/>
      <c r="U21" s="23"/>
      <c r="V21" s="23"/>
      <c r="W21" s="23"/>
      <c r="X21" s="23"/>
      <c r="Y21" s="23"/>
      <c r="Z21" s="23"/>
    </row>
    <row r="22" spans="1:26" ht="13.5" customHeight="1">
      <c r="A22" s="23"/>
      <c r="B22" s="44">
        <v>10</v>
      </c>
      <c r="C22" s="45"/>
      <c r="D22" s="46"/>
      <c r="E22" s="46"/>
      <c r="F22" s="47"/>
      <c r="G22" s="48"/>
      <c r="H22" s="46"/>
      <c r="I22" s="49"/>
      <c r="J22" s="46"/>
      <c r="K22" s="50"/>
      <c r="L22" s="51"/>
      <c r="M22" s="52"/>
      <c r="N22" s="52"/>
      <c r="O22" s="52"/>
      <c r="P22" s="52"/>
      <c r="Q22" s="52"/>
      <c r="R22" s="52"/>
      <c r="S22" s="52"/>
      <c r="T22" s="23"/>
      <c r="U22" s="23"/>
      <c r="V22" s="23"/>
      <c r="W22" s="23"/>
      <c r="X22" s="23"/>
      <c r="Y22" s="23"/>
      <c r="Z22" s="23"/>
    </row>
    <row r="23" spans="1:26" ht="13.5" customHeight="1">
      <c r="A23" s="23"/>
      <c r="B23" s="24"/>
      <c r="C23" s="25"/>
      <c r="D23" s="26"/>
      <c r="E23" s="26"/>
      <c r="F23" s="27"/>
      <c r="G23" s="26"/>
      <c r="H23" s="26"/>
      <c r="I23" s="28"/>
      <c r="J23" s="26"/>
      <c r="K23" s="29"/>
      <c r="L23" s="30"/>
      <c r="M23" s="23"/>
      <c r="N23" s="23"/>
      <c r="O23" s="23"/>
      <c r="P23" s="23"/>
      <c r="Q23" s="23"/>
      <c r="R23" s="23"/>
      <c r="S23" s="23"/>
      <c r="T23" s="23"/>
      <c r="U23" s="23"/>
      <c r="V23" s="23"/>
      <c r="W23" s="23"/>
      <c r="X23" s="23"/>
      <c r="Y23" s="23"/>
      <c r="Z23" s="23"/>
    </row>
    <row r="24" spans="1:26" ht="13.5" customHeight="1">
      <c r="A24" s="23"/>
      <c r="B24" s="24"/>
      <c r="C24" s="25"/>
      <c r="D24" s="26"/>
      <c r="E24" s="26"/>
      <c r="F24" s="27"/>
      <c r="G24" s="26"/>
      <c r="H24" s="26"/>
      <c r="I24" s="28"/>
      <c r="J24" s="26"/>
      <c r="K24" s="29"/>
      <c r="L24" s="30"/>
      <c r="M24" s="23"/>
      <c r="N24" s="23"/>
      <c r="O24" s="23"/>
      <c r="P24" s="23"/>
      <c r="Q24" s="23"/>
      <c r="R24" s="23"/>
      <c r="S24" s="23"/>
      <c r="T24" s="23"/>
      <c r="U24" s="23"/>
      <c r="V24" s="23"/>
      <c r="W24" s="23"/>
      <c r="X24" s="23"/>
      <c r="Y24" s="23"/>
      <c r="Z24" s="23"/>
    </row>
    <row r="25" spans="1:26" ht="13.5" customHeight="1">
      <c r="A25" s="23"/>
      <c r="B25" s="24"/>
      <c r="C25" s="25"/>
      <c r="D25" s="26"/>
      <c r="E25" s="26"/>
      <c r="F25" s="27"/>
      <c r="G25" s="26"/>
      <c r="H25" s="26"/>
      <c r="I25" s="28"/>
      <c r="J25" s="26"/>
      <c r="K25" s="29"/>
      <c r="L25" s="30"/>
      <c r="M25" s="23"/>
      <c r="N25" s="23"/>
      <c r="O25" s="23"/>
      <c r="P25" s="23"/>
      <c r="Q25" s="23"/>
      <c r="R25" s="23"/>
      <c r="S25" s="23"/>
      <c r="T25" s="23"/>
      <c r="U25" s="23"/>
      <c r="V25" s="23"/>
      <c r="W25" s="23"/>
      <c r="X25" s="23"/>
      <c r="Y25" s="23"/>
      <c r="Z25" s="23"/>
    </row>
    <row r="26" spans="1:26" ht="13.5" customHeight="1">
      <c r="A26" s="23"/>
      <c r="B26" s="24"/>
      <c r="C26" s="25"/>
      <c r="D26" s="26"/>
      <c r="E26" s="26"/>
      <c r="F26" s="27"/>
      <c r="G26" s="26"/>
      <c r="H26" s="26"/>
      <c r="I26" s="28"/>
      <c r="J26" s="26"/>
      <c r="K26" s="29"/>
      <c r="L26" s="30"/>
      <c r="M26" s="23"/>
      <c r="N26" s="23"/>
      <c r="O26" s="23"/>
      <c r="P26" s="23"/>
      <c r="Q26" s="23"/>
      <c r="R26" s="23"/>
      <c r="S26" s="23"/>
      <c r="T26" s="23"/>
      <c r="U26" s="23"/>
      <c r="V26" s="23"/>
      <c r="W26" s="23"/>
      <c r="X26" s="23"/>
      <c r="Y26" s="23"/>
      <c r="Z26" s="23"/>
    </row>
    <row r="27" spans="1:26" ht="13.5" customHeight="1">
      <c r="A27" s="23"/>
      <c r="B27" s="24"/>
      <c r="C27" s="25"/>
      <c r="D27" s="26"/>
      <c r="E27" s="26"/>
      <c r="F27" s="27"/>
      <c r="G27" s="26"/>
      <c r="H27" s="26"/>
      <c r="I27" s="28"/>
      <c r="J27" s="26"/>
      <c r="K27" s="29"/>
      <c r="L27" s="30"/>
      <c r="M27" s="23"/>
      <c r="N27" s="23"/>
      <c r="O27" s="23"/>
      <c r="P27" s="23"/>
      <c r="Q27" s="23"/>
      <c r="R27" s="23"/>
      <c r="S27" s="23"/>
      <c r="T27" s="23"/>
      <c r="U27" s="23"/>
      <c r="V27" s="23"/>
      <c r="W27" s="23"/>
      <c r="X27" s="23"/>
      <c r="Y27" s="23"/>
      <c r="Z27" s="23"/>
    </row>
    <row r="28" spans="1:26" ht="13.5" customHeight="1">
      <c r="A28" s="23"/>
      <c r="B28" s="24"/>
      <c r="C28" s="25"/>
      <c r="D28" s="26"/>
      <c r="E28" s="26"/>
      <c r="F28" s="27"/>
      <c r="G28" s="26"/>
      <c r="H28" s="26"/>
      <c r="I28" s="28"/>
      <c r="J28" s="26"/>
      <c r="K28" s="29"/>
      <c r="L28" s="30"/>
      <c r="M28" s="23"/>
      <c r="N28" s="23"/>
      <c r="O28" s="23"/>
      <c r="P28" s="23"/>
      <c r="Q28" s="23"/>
      <c r="R28" s="23"/>
      <c r="S28" s="23"/>
      <c r="T28" s="23"/>
      <c r="U28" s="23"/>
      <c r="V28" s="23"/>
      <c r="W28" s="23"/>
      <c r="X28" s="23"/>
      <c r="Y28" s="23"/>
      <c r="Z28" s="23"/>
    </row>
    <row r="29" spans="1:26" ht="13.5" customHeight="1">
      <c r="A29" s="23"/>
      <c r="B29" s="24"/>
      <c r="C29" s="25"/>
      <c r="D29" s="26"/>
      <c r="E29" s="26"/>
      <c r="F29" s="27"/>
      <c r="G29" s="26"/>
      <c r="H29" s="26"/>
      <c r="I29" s="28"/>
      <c r="J29" s="26"/>
      <c r="K29" s="29"/>
      <c r="L29" s="30"/>
      <c r="M29" s="23"/>
      <c r="N29" s="23"/>
      <c r="O29" s="23"/>
      <c r="P29" s="23"/>
      <c r="Q29" s="23"/>
      <c r="R29" s="23"/>
      <c r="S29" s="23"/>
      <c r="T29" s="23"/>
      <c r="U29" s="23"/>
      <c r="V29" s="23"/>
      <c r="W29" s="23"/>
      <c r="X29" s="23"/>
      <c r="Y29" s="23"/>
      <c r="Z29" s="23"/>
    </row>
    <row r="30" spans="1:26" ht="13.5" customHeight="1">
      <c r="A30" s="23"/>
      <c r="B30" s="24"/>
      <c r="C30" s="25"/>
      <c r="D30" s="26"/>
      <c r="E30" s="26"/>
      <c r="F30" s="27"/>
      <c r="G30" s="26"/>
      <c r="H30" s="26"/>
      <c r="I30" s="28"/>
      <c r="J30" s="26"/>
      <c r="K30" s="29"/>
      <c r="L30" s="30"/>
      <c r="M30" s="23"/>
      <c r="N30" s="23"/>
      <c r="O30" s="23"/>
      <c r="P30" s="23"/>
      <c r="Q30" s="23"/>
      <c r="R30" s="23"/>
      <c r="S30" s="23"/>
      <c r="T30" s="23"/>
      <c r="U30" s="23"/>
      <c r="V30" s="23"/>
      <c r="W30" s="23"/>
      <c r="X30" s="23"/>
      <c r="Y30" s="23"/>
      <c r="Z30" s="23"/>
    </row>
    <row r="31" spans="1:26" ht="13.5" customHeight="1">
      <c r="A31" s="23"/>
      <c r="B31" s="24"/>
      <c r="C31" s="25"/>
      <c r="D31" s="26"/>
      <c r="E31" s="26"/>
      <c r="F31" s="27"/>
      <c r="G31" s="26"/>
      <c r="H31" s="26"/>
      <c r="I31" s="28"/>
      <c r="J31" s="26"/>
      <c r="K31" s="29"/>
      <c r="L31" s="30"/>
      <c r="M31" s="23"/>
      <c r="N31" s="23"/>
      <c r="O31" s="23"/>
      <c r="P31" s="23"/>
      <c r="Q31" s="23"/>
      <c r="R31" s="23"/>
      <c r="S31" s="23"/>
      <c r="T31" s="23"/>
      <c r="U31" s="23"/>
      <c r="V31" s="23"/>
      <c r="W31" s="23"/>
      <c r="X31" s="23"/>
      <c r="Y31" s="23"/>
      <c r="Z31" s="23"/>
    </row>
    <row r="32" spans="1:26" ht="13.5" customHeight="1">
      <c r="A32" s="23"/>
      <c r="B32" s="24"/>
      <c r="C32" s="25"/>
      <c r="D32" s="26"/>
      <c r="E32" s="26"/>
      <c r="F32" s="27"/>
      <c r="G32" s="26"/>
      <c r="H32" s="26"/>
      <c r="I32" s="28"/>
      <c r="J32" s="26"/>
      <c r="K32" s="29"/>
      <c r="L32" s="30"/>
      <c r="M32" s="23"/>
      <c r="N32" s="23"/>
      <c r="O32" s="23"/>
      <c r="P32" s="23"/>
      <c r="Q32" s="23"/>
      <c r="R32" s="23"/>
      <c r="S32" s="23"/>
      <c r="T32" s="23"/>
      <c r="U32" s="23"/>
      <c r="V32" s="23"/>
      <c r="W32" s="23"/>
      <c r="X32" s="23"/>
      <c r="Y32" s="23"/>
      <c r="Z32" s="23"/>
    </row>
    <row r="33" spans="1:26" ht="13.5" customHeight="1">
      <c r="A33" s="23"/>
      <c r="B33" s="24"/>
      <c r="C33" s="25"/>
      <c r="D33" s="26"/>
      <c r="E33" s="26"/>
      <c r="F33" s="27"/>
      <c r="G33" s="26"/>
      <c r="H33" s="26"/>
      <c r="I33" s="28"/>
      <c r="J33" s="26"/>
      <c r="K33" s="29"/>
      <c r="L33" s="30"/>
      <c r="M33" s="23"/>
      <c r="N33" s="23"/>
      <c r="O33" s="23"/>
      <c r="P33" s="23"/>
      <c r="Q33" s="23"/>
      <c r="R33" s="23"/>
      <c r="S33" s="23"/>
      <c r="T33" s="23"/>
      <c r="U33" s="23"/>
      <c r="V33" s="23"/>
      <c r="W33" s="23"/>
      <c r="X33" s="23"/>
      <c r="Y33" s="23"/>
      <c r="Z33" s="23"/>
    </row>
    <row r="34" spans="1:26" ht="13.5" customHeight="1">
      <c r="A34" s="23"/>
      <c r="B34" s="24"/>
      <c r="C34" s="25"/>
      <c r="D34" s="26"/>
      <c r="E34" s="26"/>
      <c r="F34" s="27"/>
      <c r="G34" s="26"/>
      <c r="H34" s="26"/>
      <c r="I34" s="28"/>
      <c r="J34" s="26"/>
      <c r="K34" s="29"/>
      <c r="L34" s="30"/>
      <c r="M34" s="23"/>
      <c r="N34" s="23"/>
      <c r="O34" s="23"/>
      <c r="P34" s="23"/>
      <c r="Q34" s="23"/>
      <c r="R34" s="23"/>
      <c r="S34" s="23"/>
      <c r="T34" s="23"/>
      <c r="U34" s="23"/>
      <c r="V34" s="23"/>
      <c r="W34" s="23"/>
      <c r="X34" s="23"/>
      <c r="Y34" s="23"/>
      <c r="Z34" s="23"/>
    </row>
    <row r="35" spans="1:26" ht="13.5" customHeight="1">
      <c r="A35" s="23"/>
      <c r="B35" s="24"/>
      <c r="C35" s="25"/>
      <c r="D35" s="26"/>
      <c r="E35" s="26"/>
      <c r="F35" s="27"/>
      <c r="G35" s="26"/>
      <c r="H35" s="26"/>
      <c r="I35" s="28"/>
      <c r="J35" s="26"/>
      <c r="K35" s="29"/>
      <c r="L35" s="30"/>
      <c r="M35" s="23"/>
      <c r="N35" s="23"/>
      <c r="O35" s="23"/>
      <c r="P35" s="23"/>
      <c r="Q35" s="23"/>
      <c r="R35" s="23"/>
      <c r="S35" s="23"/>
      <c r="T35" s="23"/>
      <c r="U35" s="23"/>
      <c r="V35" s="23"/>
      <c r="W35" s="23"/>
      <c r="X35" s="23"/>
      <c r="Y35" s="23"/>
      <c r="Z35" s="23"/>
    </row>
  </sheetData>
  <sheetProtection password="DB5F" sheet="1" selectLockedCells="1"/>
  <autoFilter ref="B12:L13" xr:uid="{00000000-0009-0000-0000-000001000000}"/>
  <mergeCells count="10">
    <mergeCell ref="S11:S12"/>
    <mergeCell ref="B4:O4"/>
    <mergeCell ref="R11:R12"/>
    <mergeCell ref="C12:D12"/>
    <mergeCell ref="C11:D11"/>
    <mergeCell ref="M11:M12"/>
    <mergeCell ref="N11:N12"/>
    <mergeCell ref="O11:O12"/>
    <mergeCell ref="P11:P12"/>
    <mergeCell ref="Q11:Q12"/>
  </mergeCells>
  <phoneticPr fontId="8" type="noConversion"/>
  <dataValidations xWindow="706" yWindow="231" count="5">
    <dataValidation type="whole" allowBlank="1" showInputMessage="1" showErrorMessage="1" errorTitle="Erreur de saisie" error="Indiquer un nombre entier de 1 à 9999" sqref="B13:B22" xr:uid="{00000000-0002-0000-0100-000000000000}">
      <formula1>1</formula1>
      <formula2>9999</formula2>
    </dataValidation>
    <dataValidation type="whole" allowBlank="1" showInputMessage="1" showErrorMessage="1" errorTitle="Erreur de saisie" error="Code Postal (5 chiffres)" sqref="I13:I22" xr:uid="{00000000-0002-0000-0100-000001000000}">
      <formula1>1000</formula1>
      <formula2>99999</formula2>
    </dataValidation>
    <dataValidation type="whole" allowBlank="1" showInputMessage="1" showErrorMessage="1" errorTitle="Erreur de saise" error="N° de téléphone (10 chiffres)_x000a_" promptTitle="Saisie" prompt="Tapez le n° de tél._x000a_10 chiffres sans point ni espace" sqref="K13:K22" xr:uid="{00000000-0002-0000-0100-000002000000}">
      <formula1>100000000</formula1>
      <formula2>9999999999</formula2>
    </dataValidation>
    <dataValidation type="date" allowBlank="1" showInputMessage="1" showErrorMessage="1" errorTitle="Erreur de saisie" error="Saisir date de naissance_x000a_jj/mm/aaaa" sqref="F13:F22" xr:uid="{00000000-0002-0000-0100-000003000000}">
      <formula1>3654</formula1>
      <formula2>36891</formula2>
    </dataValidation>
    <dataValidation type="list" allowBlank="1" showErrorMessage="1" errorTitle="Erreur de saisie" error="Valeurs admises : Mme Mlle Mr" promptTitle="Saisie" prompt="Saisie Mme Mlle ou Mr ou sélectionner dans la liste" sqref="C13:C22" xr:uid="{00000000-0002-0000-0100-000004000000}">
      <formula1>#REF!</formula1>
    </dataValidation>
  </dataValidations>
  <printOptions horizontalCentered="1"/>
  <pageMargins left="0" right="0" top="0" bottom="0" header="0" footer="0"/>
  <pageSetup paperSize="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87"/>
  <sheetViews>
    <sheetView showGridLines="0" showZeros="0" workbookViewId="0">
      <selection activeCell="S17" sqref="S17"/>
    </sheetView>
  </sheetViews>
  <sheetFormatPr baseColWidth="10" defaultColWidth="11.44140625" defaultRowHeight="13.2"/>
  <cols>
    <col min="1" max="1" width="35.6640625" style="6" customWidth="1"/>
    <col min="2" max="2" width="3.6640625" style="6" customWidth="1"/>
    <col min="3" max="3" width="13.44140625" style="6" customWidth="1"/>
    <col min="4" max="4" width="5.109375" style="6" customWidth="1"/>
    <col min="5" max="5" width="5.88671875" style="6" customWidth="1"/>
    <col min="6" max="6" width="11.44140625" style="6"/>
    <col min="7" max="7" width="6.44140625" style="6" customWidth="1"/>
    <col min="8" max="8" width="5.109375" style="6" customWidth="1"/>
    <col min="9" max="9" width="5.6640625" style="6" customWidth="1"/>
    <col min="10" max="10" width="5.88671875" style="6" customWidth="1"/>
    <col min="11" max="11" width="5.6640625" style="6" customWidth="1"/>
    <col min="12" max="12" width="6" style="6" customWidth="1"/>
    <col min="13" max="13" width="5.33203125" style="6" customWidth="1"/>
    <col min="14" max="14" width="5.5546875" style="6" customWidth="1"/>
    <col min="15" max="15" width="4.5546875" style="6" customWidth="1"/>
    <col min="16" max="16" width="2.109375" style="6" customWidth="1"/>
    <col min="17" max="16384" width="11.44140625" style="6"/>
  </cols>
  <sheetData>
    <row r="1" spans="1:26">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c r="A2" s="183"/>
      <c r="B2" s="183"/>
      <c r="C2" s="184" t="s">
        <v>43</v>
      </c>
      <c r="D2" s="183"/>
      <c r="E2" s="183"/>
      <c r="F2" s="183"/>
      <c r="G2" s="183"/>
      <c r="H2" s="183"/>
      <c r="I2" s="183"/>
      <c r="J2" s="183"/>
      <c r="K2" s="183"/>
      <c r="L2" s="183"/>
      <c r="M2" s="183"/>
      <c r="N2" s="183"/>
      <c r="O2" s="183"/>
      <c r="P2" s="183"/>
      <c r="Q2" s="183"/>
      <c r="R2" s="41"/>
      <c r="S2" s="41"/>
      <c r="T2" s="41"/>
      <c r="U2" s="41"/>
      <c r="V2" s="41"/>
      <c r="W2" s="41"/>
      <c r="X2" s="41"/>
      <c r="Y2" s="41"/>
      <c r="Z2" s="41"/>
    </row>
    <row r="3" spans="1:26">
      <c r="A3" s="183"/>
      <c r="B3" s="184" t="s">
        <v>42</v>
      </c>
      <c r="C3" s="183"/>
      <c r="D3" s="183"/>
      <c r="E3" s="183"/>
      <c r="F3" s="183"/>
      <c r="G3" s="183"/>
      <c r="H3" s="183"/>
      <c r="I3" s="183"/>
      <c r="J3" s="183"/>
      <c r="K3" s="183"/>
      <c r="L3" s="183"/>
      <c r="M3" s="183"/>
      <c r="N3" s="183"/>
      <c r="O3" s="183"/>
      <c r="P3" s="183"/>
      <c r="Q3" s="183"/>
      <c r="R3" s="41"/>
      <c r="S3" s="41"/>
      <c r="T3" s="41"/>
      <c r="U3" s="41"/>
      <c r="V3" s="41"/>
      <c r="W3" s="41"/>
      <c r="X3" s="41"/>
      <c r="Y3" s="41"/>
      <c r="Z3" s="41"/>
    </row>
    <row r="4" spans="1:26" ht="13.8" thickBot="1">
      <c r="A4" s="184"/>
      <c r="B4" s="183"/>
      <c r="C4" s="183"/>
      <c r="D4" s="183"/>
      <c r="E4" s="183"/>
      <c r="F4" s="183"/>
      <c r="G4" s="183"/>
      <c r="H4" s="183"/>
      <c r="I4" s="183"/>
      <c r="J4" s="183"/>
      <c r="K4" s="183"/>
      <c r="L4" s="183"/>
      <c r="M4" s="183"/>
      <c r="N4" s="183"/>
      <c r="O4" s="183"/>
      <c r="P4" s="183"/>
      <c r="Q4" s="183"/>
      <c r="R4" s="41"/>
      <c r="S4" s="41"/>
      <c r="T4" s="41"/>
      <c r="U4" s="41"/>
      <c r="V4" s="41"/>
      <c r="W4" s="41"/>
      <c r="X4" s="41"/>
      <c r="Y4" s="41"/>
      <c r="Z4" s="41"/>
    </row>
    <row r="5" spans="1:26" ht="45.75" customHeight="1">
      <c r="A5" s="41"/>
      <c r="B5" s="158"/>
      <c r="C5" s="396"/>
      <c r="D5" s="396"/>
      <c r="E5" s="397"/>
      <c r="F5" s="159"/>
      <c r="G5" s="388"/>
      <c r="H5" s="388"/>
      <c r="I5" s="160"/>
      <c r="J5" s="160"/>
      <c r="K5" s="389"/>
      <c r="L5" s="390"/>
      <c r="M5" s="390"/>
      <c r="N5" s="390"/>
      <c r="O5" s="161"/>
      <c r="P5" s="162"/>
      <c r="Q5" s="41"/>
      <c r="R5" s="41"/>
      <c r="S5" s="41"/>
      <c r="T5" s="41"/>
      <c r="U5" s="41"/>
      <c r="V5" s="41"/>
      <c r="W5" s="41"/>
      <c r="X5" s="41"/>
      <c r="Y5" s="41"/>
      <c r="Z5" s="41"/>
    </row>
    <row r="6" spans="1:26" ht="6.75" customHeight="1">
      <c r="A6" s="41"/>
      <c r="B6" s="163"/>
      <c r="C6" s="146"/>
      <c r="D6" s="146"/>
      <c r="E6" s="146"/>
      <c r="F6" s="146"/>
      <c r="G6" s="146"/>
      <c r="H6" s="146"/>
      <c r="I6" s="146"/>
      <c r="J6" s="146"/>
      <c r="K6" s="146"/>
      <c r="L6" s="146"/>
      <c r="M6" s="146"/>
      <c r="N6" s="146"/>
      <c r="O6" s="146"/>
      <c r="P6" s="164"/>
      <c r="Q6" s="41"/>
      <c r="R6" s="41"/>
      <c r="S6" s="41"/>
      <c r="T6" s="41"/>
      <c r="U6" s="41"/>
      <c r="V6" s="41"/>
      <c r="W6" s="41"/>
      <c r="X6" s="41"/>
      <c r="Y6" s="41"/>
      <c r="Z6" s="41"/>
    </row>
    <row r="7" spans="1:26" ht="15.6">
      <c r="A7" s="41"/>
      <c r="B7" s="163"/>
      <c r="C7" s="315"/>
      <c r="D7" s="287"/>
      <c r="E7" s="287"/>
      <c r="F7" s="287"/>
      <c r="G7" s="287"/>
      <c r="H7" s="287"/>
      <c r="I7" s="287"/>
      <c r="J7" s="287"/>
      <c r="K7" s="287"/>
      <c r="L7" s="287"/>
      <c r="M7" s="287"/>
      <c r="N7" s="287"/>
      <c r="O7" s="146"/>
      <c r="P7" s="164"/>
      <c r="Q7" s="41"/>
      <c r="R7" s="41"/>
      <c r="S7" s="41"/>
      <c r="T7" s="41"/>
      <c r="U7" s="41"/>
      <c r="V7" s="41"/>
      <c r="W7" s="41"/>
      <c r="X7" s="41"/>
      <c r="Y7" s="41"/>
      <c r="Z7" s="41"/>
    </row>
    <row r="8" spans="1:26">
      <c r="A8" s="41"/>
      <c r="B8" s="163"/>
      <c r="O8" s="146"/>
      <c r="P8" s="164"/>
      <c r="Q8" s="41"/>
      <c r="R8" s="41"/>
      <c r="S8" s="41"/>
      <c r="T8" s="41"/>
      <c r="U8" s="41"/>
      <c r="V8" s="41"/>
      <c r="W8" s="41"/>
      <c r="X8" s="41"/>
      <c r="Y8" s="41"/>
      <c r="Z8" s="41"/>
    </row>
    <row r="9" spans="1:26" ht="15.6">
      <c r="A9" s="41"/>
      <c r="B9" s="163"/>
      <c r="C9" s="398" t="s">
        <v>431</v>
      </c>
      <c r="D9" s="399"/>
      <c r="E9" s="399"/>
      <c r="F9" s="399"/>
      <c r="G9" s="399"/>
      <c r="H9" s="399"/>
      <c r="I9" s="399"/>
      <c r="J9" s="399"/>
      <c r="K9" s="399"/>
      <c r="L9" s="399"/>
      <c r="M9" s="399"/>
      <c r="N9" s="399"/>
      <c r="O9" s="146"/>
      <c r="P9" s="164"/>
      <c r="Q9" s="41"/>
      <c r="R9" s="41"/>
      <c r="S9" s="41"/>
      <c r="T9" s="41"/>
      <c r="U9" s="41"/>
      <c r="V9" s="41"/>
      <c r="W9" s="41"/>
      <c r="X9" s="41"/>
      <c r="Y9" s="41"/>
      <c r="Z9" s="41"/>
    </row>
    <row r="10" spans="1:26" ht="14.25" customHeight="1">
      <c r="A10" s="41"/>
      <c r="B10" s="163"/>
      <c r="C10" s="400"/>
      <c r="D10" s="401"/>
      <c r="E10" s="401"/>
      <c r="F10" s="401"/>
      <c r="G10" s="401"/>
      <c r="H10" s="401"/>
      <c r="I10" s="401"/>
      <c r="J10" s="401"/>
      <c r="K10" s="401"/>
      <c r="L10" s="401"/>
      <c r="M10" s="401"/>
      <c r="N10" s="401"/>
      <c r="O10" s="146"/>
      <c r="P10" s="164"/>
      <c r="Q10" s="41"/>
      <c r="R10" s="41"/>
      <c r="S10" s="41"/>
      <c r="T10" s="41"/>
      <c r="U10" s="41"/>
      <c r="V10" s="41"/>
      <c r="W10" s="41"/>
      <c r="X10" s="41"/>
      <c r="Y10" s="41"/>
      <c r="Z10" s="41"/>
    </row>
    <row r="11" spans="1:26" ht="9.75" customHeight="1">
      <c r="A11" s="422" t="s">
        <v>153</v>
      </c>
      <c r="B11" s="165"/>
      <c r="C11" s="148"/>
      <c r="D11" s="148"/>
      <c r="E11" s="148"/>
      <c r="F11" s="148"/>
      <c r="G11" s="148"/>
      <c r="H11" s="148"/>
      <c r="I11" s="148"/>
      <c r="J11" s="148"/>
      <c r="K11" s="148"/>
      <c r="L11" s="148"/>
      <c r="M11" s="148"/>
      <c r="N11" s="148"/>
      <c r="O11" s="148"/>
      <c r="P11" s="166"/>
      <c r="Q11" s="41"/>
      <c r="R11" s="41"/>
      <c r="S11" s="41"/>
      <c r="T11" s="41"/>
      <c r="U11" s="41"/>
      <c r="V11" s="41"/>
      <c r="W11" s="41"/>
      <c r="X11" s="41"/>
      <c r="Y11" s="41"/>
      <c r="Z11" s="41"/>
    </row>
    <row r="12" spans="1:26" ht="15">
      <c r="A12" s="422"/>
      <c r="B12" s="165"/>
      <c r="C12" s="147" t="s">
        <v>31</v>
      </c>
      <c r="E12" s="148"/>
      <c r="F12" s="146"/>
      <c r="G12" s="200" t="s">
        <v>432</v>
      </c>
      <c r="H12" s="148"/>
      <c r="I12" s="148"/>
      <c r="J12" s="148"/>
      <c r="K12" s="148"/>
      <c r="L12" s="148"/>
      <c r="M12" s="148"/>
      <c r="N12" s="148"/>
      <c r="O12" s="148"/>
      <c r="P12" s="166"/>
      <c r="Q12" s="41"/>
      <c r="R12" s="41"/>
      <c r="S12" s="41"/>
      <c r="T12" s="41"/>
      <c r="U12" s="41"/>
      <c r="V12" s="41"/>
      <c r="W12" s="41"/>
      <c r="X12" s="41"/>
      <c r="Y12" s="41"/>
      <c r="Z12" s="41"/>
    </row>
    <row r="13" spans="1:26" customFormat="1" ht="15">
      <c r="A13" s="422"/>
      <c r="B13" s="165"/>
      <c r="C13" s="146"/>
      <c r="D13" s="149"/>
      <c r="E13" s="146"/>
      <c r="F13" s="146"/>
      <c r="G13" s="148"/>
      <c r="H13" s="148"/>
      <c r="I13" s="148"/>
      <c r="J13" s="148"/>
      <c r="K13" s="148"/>
      <c r="L13" s="148"/>
      <c r="M13" s="148"/>
      <c r="N13" s="148"/>
      <c r="O13" s="148"/>
      <c r="P13" s="166"/>
      <c r="Q13" s="22"/>
      <c r="R13" s="22"/>
      <c r="S13" s="22"/>
      <c r="T13" s="22"/>
      <c r="U13" s="22"/>
      <c r="V13" s="22"/>
      <c r="W13" s="22"/>
      <c r="X13" s="22"/>
      <c r="Y13" s="22"/>
      <c r="Z13" s="22"/>
    </row>
    <row r="14" spans="1:26" ht="5.25" customHeight="1">
      <c r="A14" s="422"/>
      <c r="B14" s="165"/>
      <c r="C14" s="150"/>
      <c r="D14" s="148"/>
      <c r="E14" s="148"/>
      <c r="F14" s="148"/>
      <c r="G14" s="148"/>
      <c r="H14" s="148"/>
      <c r="I14" s="148"/>
      <c r="J14" s="148"/>
      <c r="K14" s="148"/>
      <c r="L14" s="148"/>
      <c r="M14" s="148"/>
      <c r="N14" s="148"/>
      <c r="O14" s="148"/>
      <c r="P14" s="166"/>
      <c r="Q14" s="41"/>
      <c r="R14" s="41"/>
      <c r="S14" s="41"/>
      <c r="T14" s="41"/>
      <c r="U14" s="41"/>
      <c r="V14" s="41"/>
      <c r="W14" s="41"/>
      <c r="X14" s="41"/>
      <c r="Y14" s="41"/>
      <c r="Z14" s="41"/>
    </row>
    <row r="15" spans="1:26" ht="15">
      <c r="A15" s="320"/>
      <c r="B15" s="165"/>
      <c r="C15" s="148" t="s">
        <v>0</v>
      </c>
      <c r="D15" s="393"/>
      <c r="E15" s="393"/>
      <c r="F15" s="393"/>
      <c r="G15" s="394"/>
      <c r="H15" s="151" t="s">
        <v>27</v>
      </c>
      <c r="I15" s="146"/>
      <c r="J15" s="393"/>
      <c r="K15" s="394"/>
      <c r="L15" s="394"/>
      <c r="M15" s="394"/>
      <c r="N15" s="394"/>
      <c r="O15" s="394"/>
      <c r="P15" s="395"/>
      <c r="Q15" s="41"/>
      <c r="R15" s="41"/>
      <c r="S15" s="41"/>
      <c r="T15" s="41"/>
      <c r="U15" s="41"/>
      <c r="V15" s="41"/>
      <c r="W15" s="41"/>
      <c r="X15" s="41"/>
      <c r="Y15" s="41"/>
      <c r="Z15" s="41"/>
    </row>
    <row r="16" spans="1:26" ht="7.5" customHeight="1">
      <c r="A16" s="41"/>
      <c r="B16" s="165"/>
      <c r="C16" s="148"/>
      <c r="D16" s="148"/>
      <c r="E16" s="148"/>
      <c r="F16" s="148"/>
      <c r="G16" s="148"/>
      <c r="H16" s="148"/>
      <c r="I16" s="148"/>
      <c r="J16" s="148"/>
      <c r="K16" s="148"/>
      <c r="L16" s="148"/>
      <c r="M16" s="148"/>
      <c r="N16" s="148"/>
      <c r="O16" s="148"/>
      <c r="P16" s="166"/>
      <c r="Q16" s="41"/>
      <c r="R16" s="41"/>
      <c r="S16" s="41"/>
      <c r="T16" s="41"/>
      <c r="U16" s="41"/>
      <c r="V16" s="41"/>
      <c r="W16" s="41"/>
      <c r="X16" s="41"/>
      <c r="Y16" s="41"/>
      <c r="Z16" s="41"/>
    </row>
    <row r="17" spans="1:26" ht="15">
      <c r="A17" s="441" t="s">
        <v>154</v>
      </c>
      <c r="B17" s="165"/>
      <c r="C17" s="148" t="s">
        <v>1</v>
      </c>
      <c r="D17" s="393"/>
      <c r="E17" s="393"/>
      <c r="F17" s="393"/>
      <c r="G17" s="394"/>
      <c r="H17" s="148" t="s">
        <v>39</v>
      </c>
      <c r="I17" s="146"/>
      <c r="J17" s="393"/>
      <c r="K17" s="393"/>
      <c r="L17" s="393"/>
      <c r="M17" s="393"/>
      <c r="N17" s="394"/>
      <c r="O17" s="394"/>
      <c r="P17" s="395"/>
      <c r="Q17" s="41"/>
      <c r="R17" s="41"/>
      <c r="S17" s="41"/>
      <c r="T17" s="41"/>
      <c r="U17" s="41"/>
      <c r="V17" s="41"/>
      <c r="W17" s="41"/>
      <c r="X17" s="41"/>
      <c r="Y17" s="41"/>
      <c r="Z17" s="41"/>
    </row>
    <row r="18" spans="1:26" ht="7.5" customHeight="1">
      <c r="A18" s="442"/>
      <c r="B18" s="165"/>
      <c r="C18" s="148"/>
      <c r="D18" s="148"/>
      <c r="E18" s="148"/>
      <c r="F18" s="148"/>
      <c r="G18" s="148"/>
      <c r="H18" s="148"/>
      <c r="I18" s="148"/>
      <c r="J18" s="148"/>
      <c r="K18" s="148"/>
      <c r="L18" s="148"/>
      <c r="M18" s="148"/>
      <c r="N18" s="148"/>
      <c r="O18" s="148"/>
      <c r="P18" s="166"/>
      <c r="Q18" s="41"/>
      <c r="R18" s="41"/>
      <c r="S18" s="41"/>
      <c r="T18" s="41"/>
      <c r="U18" s="41"/>
      <c r="V18" s="41"/>
      <c r="W18" s="41"/>
      <c r="X18" s="41"/>
      <c r="Y18" s="41"/>
      <c r="Z18" s="41"/>
    </row>
    <row r="19" spans="1:26" ht="15">
      <c r="A19" s="440" t="s">
        <v>155</v>
      </c>
      <c r="B19" s="165"/>
      <c r="C19" s="148" t="s">
        <v>2</v>
      </c>
      <c r="D19" s="393"/>
      <c r="E19" s="393"/>
      <c r="F19" s="393"/>
      <c r="G19" s="393"/>
      <c r="H19" s="148" t="s">
        <v>28</v>
      </c>
      <c r="I19" s="148"/>
      <c r="J19" s="393"/>
      <c r="K19" s="393"/>
      <c r="L19" s="393"/>
      <c r="M19" s="393"/>
      <c r="N19" s="394"/>
      <c r="O19" s="394"/>
      <c r="P19" s="395"/>
      <c r="Q19" s="41"/>
      <c r="R19" s="41"/>
      <c r="S19" s="41"/>
      <c r="T19" s="41"/>
      <c r="U19" s="41"/>
      <c r="V19" s="41"/>
      <c r="W19" s="41"/>
      <c r="X19" s="41"/>
      <c r="Y19" s="41"/>
      <c r="Z19" s="41"/>
    </row>
    <row r="20" spans="1:26" ht="6.75" customHeight="1">
      <c r="A20" s="440"/>
      <c r="B20" s="165"/>
      <c r="C20" s="148"/>
      <c r="D20" s="148"/>
      <c r="E20" s="148"/>
      <c r="F20" s="148"/>
      <c r="G20" s="148"/>
      <c r="H20" s="148"/>
      <c r="I20" s="148"/>
      <c r="J20" s="148"/>
      <c r="K20" s="148"/>
      <c r="L20" s="148"/>
      <c r="M20" s="148"/>
      <c r="N20" s="148"/>
      <c r="O20" s="148"/>
      <c r="P20" s="166"/>
      <c r="Q20" s="41"/>
      <c r="R20" s="41"/>
      <c r="S20" s="41"/>
      <c r="T20" s="41"/>
      <c r="U20" s="41"/>
      <c r="V20" s="41"/>
      <c r="W20" s="41"/>
      <c r="X20" s="41"/>
      <c r="Y20" s="41"/>
      <c r="Z20" s="41"/>
    </row>
    <row r="21" spans="1:26" ht="15">
      <c r="A21" s="440"/>
      <c r="B21" s="165"/>
      <c r="C21" s="148" t="s">
        <v>3</v>
      </c>
      <c r="D21" s="393"/>
      <c r="E21" s="394"/>
      <c r="F21" s="394"/>
      <c r="G21" s="394"/>
      <c r="H21" s="394"/>
      <c r="I21" s="394"/>
      <c r="J21" s="394"/>
      <c r="K21" s="394"/>
      <c r="L21" s="394"/>
      <c r="M21" s="394"/>
      <c r="N21" s="394"/>
      <c r="O21" s="394"/>
      <c r="P21" s="395"/>
      <c r="Q21" s="41"/>
      <c r="R21" s="41"/>
      <c r="S21" s="41"/>
      <c r="T21" s="41"/>
      <c r="U21" s="41"/>
      <c r="V21" s="41"/>
      <c r="W21" s="41"/>
      <c r="X21" s="41"/>
      <c r="Y21" s="41"/>
      <c r="Z21" s="41"/>
    </row>
    <row r="22" spans="1:26" ht="9" customHeight="1">
      <c r="A22" s="440"/>
      <c r="B22" s="165"/>
      <c r="C22" s="148"/>
      <c r="D22" s="148"/>
      <c r="E22" s="148"/>
      <c r="F22" s="148"/>
      <c r="G22" s="148"/>
      <c r="H22" s="148"/>
      <c r="I22" s="148"/>
      <c r="J22" s="148"/>
      <c r="K22" s="148"/>
      <c r="L22" s="148"/>
      <c r="M22" s="148"/>
      <c r="N22" s="148"/>
      <c r="O22" s="148"/>
      <c r="P22" s="166"/>
      <c r="Q22" s="41"/>
      <c r="R22" s="41"/>
      <c r="S22" s="41"/>
      <c r="T22" s="41"/>
      <c r="U22" s="41"/>
      <c r="V22" s="41"/>
      <c r="W22" s="41"/>
      <c r="X22" s="41"/>
      <c r="Y22" s="41"/>
      <c r="Z22" s="41"/>
    </row>
    <row r="23" spans="1:26" ht="15">
      <c r="A23" s="41"/>
      <c r="B23" s="165"/>
      <c r="C23" s="391" t="s">
        <v>5</v>
      </c>
      <c r="D23" s="392"/>
      <c r="E23" s="393"/>
      <c r="F23" s="394"/>
      <c r="G23" s="394"/>
      <c r="H23" s="148" t="s">
        <v>29</v>
      </c>
      <c r="I23" s="146"/>
      <c r="J23" s="393"/>
      <c r="K23" s="394"/>
      <c r="L23" s="394"/>
      <c r="M23" s="394"/>
      <c r="N23" s="394"/>
      <c r="O23" s="394"/>
      <c r="P23" s="395"/>
      <c r="Q23" s="41"/>
      <c r="R23" s="41"/>
      <c r="S23" s="41"/>
      <c r="T23" s="41"/>
      <c r="U23" s="41"/>
      <c r="V23" s="41"/>
      <c r="W23" s="41"/>
      <c r="X23" s="41"/>
      <c r="Y23" s="41"/>
      <c r="Z23" s="41"/>
    </row>
    <row r="24" spans="1:26" ht="6.75" customHeight="1">
      <c r="A24" s="41"/>
      <c r="B24" s="165"/>
      <c r="C24" s="148"/>
      <c r="D24" s="148"/>
      <c r="E24" s="148"/>
      <c r="F24" s="148"/>
      <c r="G24" s="148"/>
      <c r="H24" s="148"/>
      <c r="I24" s="148"/>
      <c r="J24" s="148"/>
      <c r="K24" s="148"/>
      <c r="L24" s="148"/>
      <c r="M24" s="148"/>
      <c r="N24" s="148"/>
      <c r="O24" s="148"/>
      <c r="P24" s="166"/>
      <c r="Q24" s="41"/>
      <c r="R24" s="41"/>
      <c r="S24" s="41"/>
      <c r="T24" s="41"/>
      <c r="U24" s="41"/>
      <c r="V24" s="41"/>
      <c r="W24" s="41"/>
      <c r="X24" s="41"/>
      <c r="Y24" s="41"/>
      <c r="Z24" s="41"/>
    </row>
    <row r="25" spans="1:26" ht="15.6">
      <c r="A25" s="202"/>
      <c r="B25" s="165"/>
      <c r="C25" s="408" t="s">
        <v>68</v>
      </c>
      <c r="D25" s="409"/>
      <c r="E25" s="393"/>
      <c r="F25" s="394"/>
      <c r="G25" s="394"/>
      <c r="H25" s="394"/>
      <c r="I25" s="394"/>
      <c r="J25" s="152" t="s">
        <v>67</v>
      </c>
      <c r="K25" s="402"/>
      <c r="L25" s="402"/>
      <c r="M25" s="402"/>
      <c r="N25" s="402"/>
      <c r="O25" s="402"/>
      <c r="P25" s="403"/>
      <c r="Q25" s="41"/>
      <c r="R25" s="41"/>
      <c r="S25" s="41"/>
      <c r="T25" s="41"/>
      <c r="U25" s="41"/>
      <c r="V25" s="41"/>
      <c r="W25" s="41"/>
      <c r="X25" s="41"/>
      <c r="Y25" s="41"/>
      <c r="Z25" s="41"/>
    </row>
    <row r="26" spans="1:26" ht="7.5" customHeight="1">
      <c r="A26" s="41"/>
      <c r="B26" s="165"/>
      <c r="C26" s="148"/>
      <c r="D26" s="148"/>
      <c r="E26" s="148"/>
      <c r="F26" s="148"/>
      <c r="G26" s="148"/>
      <c r="H26" s="148"/>
      <c r="I26" s="148"/>
      <c r="J26" s="148"/>
      <c r="K26" s="148"/>
      <c r="L26" s="148"/>
      <c r="M26" s="148"/>
      <c r="N26" s="148"/>
      <c r="O26" s="148"/>
      <c r="P26" s="166"/>
      <c r="Q26" s="41"/>
      <c r="R26" s="41"/>
      <c r="S26" s="41"/>
      <c r="T26" s="41"/>
      <c r="U26" s="41"/>
      <c r="V26" s="41"/>
      <c r="W26" s="41"/>
      <c r="X26" s="41"/>
      <c r="Y26" s="41"/>
      <c r="Z26" s="41"/>
    </row>
    <row r="27" spans="1:26" ht="7.5" customHeight="1">
      <c r="A27" s="41"/>
      <c r="B27" s="165"/>
      <c r="C27" s="148"/>
      <c r="D27" s="148"/>
      <c r="E27" s="148"/>
      <c r="F27" s="148"/>
      <c r="G27" s="148"/>
      <c r="H27" s="148"/>
      <c r="I27" s="148"/>
      <c r="J27" s="148"/>
      <c r="K27" s="148"/>
      <c r="L27" s="148"/>
      <c r="M27" s="148"/>
      <c r="N27" s="148"/>
      <c r="O27" s="148"/>
      <c r="P27" s="166"/>
      <c r="Q27" s="41"/>
      <c r="R27" s="41"/>
      <c r="S27" s="41"/>
      <c r="T27" s="41"/>
      <c r="U27" s="41"/>
      <c r="V27" s="41"/>
      <c r="W27" s="41"/>
      <c r="X27" s="41"/>
      <c r="Y27" s="41"/>
      <c r="Z27" s="41"/>
    </row>
    <row r="28" spans="1:26" ht="15">
      <c r="A28" s="41"/>
      <c r="B28" s="165"/>
      <c r="C28" s="148" t="s">
        <v>26</v>
      </c>
      <c r="D28" s="152"/>
      <c r="E28" s="393"/>
      <c r="F28" s="394"/>
      <c r="G28" s="394"/>
      <c r="H28" s="148" t="s">
        <v>30</v>
      </c>
      <c r="I28" s="146"/>
      <c r="J28" s="148"/>
      <c r="K28" s="393"/>
      <c r="L28" s="394"/>
      <c r="M28" s="394"/>
      <c r="N28" s="394"/>
      <c r="O28" s="394"/>
      <c r="P28" s="395"/>
      <c r="Q28" s="41"/>
      <c r="R28" s="41"/>
      <c r="S28" s="41"/>
      <c r="T28" s="41"/>
      <c r="U28" s="41"/>
      <c r="V28" s="41"/>
      <c r="W28" s="41"/>
      <c r="X28" s="41"/>
      <c r="Y28" s="41"/>
      <c r="Z28" s="41"/>
    </row>
    <row r="29" spans="1:26" ht="7.5" customHeight="1">
      <c r="A29" s="41"/>
      <c r="B29" s="165"/>
      <c r="C29" s="148"/>
      <c r="D29" s="152"/>
      <c r="E29" s="152"/>
      <c r="F29" s="153"/>
      <c r="G29" s="153"/>
      <c r="H29" s="148"/>
      <c r="I29" s="146"/>
      <c r="J29" s="148"/>
      <c r="K29" s="152"/>
      <c r="L29" s="153"/>
      <c r="M29" s="153"/>
      <c r="N29" s="153"/>
      <c r="O29" s="153"/>
      <c r="P29" s="167"/>
      <c r="Q29" s="41"/>
      <c r="R29" s="41"/>
      <c r="S29" s="41"/>
      <c r="T29" s="41"/>
      <c r="U29" s="41"/>
      <c r="V29" s="41"/>
      <c r="W29" s="41"/>
      <c r="X29" s="41"/>
      <c r="Y29" s="41"/>
      <c r="Z29" s="41"/>
    </row>
    <row r="30" spans="1:26" ht="18" customHeight="1">
      <c r="A30" s="41"/>
      <c r="B30" s="165"/>
      <c r="C30" s="407"/>
      <c r="D30" s="407"/>
      <c r="E30" s="407"/>
      <c r="F30" s="407"/>
      <c r="G30" s="407"/>
      <c r="H30" s="407"/>
      <c r="I30" s="407"/>
      <c r="J30" s="407"/>
      <c r="K30" s="410"/>
      <c r="L30" s="410"/>
      <c r="M30" s="410"/>
      <c r="N30" s="410"/>
      <c r="O30" s="410"/>
      <c r="P30" s="411"/>
      <c r="Q30" s="41"/>
      <c r="R30" s="41"/>
      <c r="S30" s="41"/>
      <c r="T30" s="41"/>
      <c r="U30" s="41"/>
      <c r="V30" s="41"/>
      <c r="W30" s="41"/>
      <c r="X30" s="41"/>
      <c r="Y30" s="41"/>
      <c r="Z30" s="41"/>
    </row>
    <row r="31" spans="1:26" customFormat="1" ht="7.5" customHeight="1">
      <c r="A31" s="22"/>
      <c r="B31" s="163"/>
      <c r="C31" s="146"/>
      <c r="D31" s="146"/>
      <c r="E31" s="146"/>
      <c r="F31" s="146"/>
      <c r="G31" s="146"/>
      <c r="H31" s="146"/>
      <c r="I31" s="146"/>
      <c r="J31" s="146"/>
      <c r="K31" s="146"/>
      <c r="L31" s="146"/>
      <c r="M31" s="146"/>
      <c r="N31" s="146"/>
      <c r="O31" s="146"/>
      <c r="P31" s="164"/>
      <c r="Q31" s="22"/>
      <c r="R31" s="22"/>
      <c r="S31" s="22"/>
      <c r="T31" s="22"/>
      <c r="U31" s="22"/>
      <c r="V31" s="22"/>
      <c r="W31" s="22"/>
      <c r="X31" s="22"/>
      <c r="Y31" s="22"/>
      <c r="Z31" s="22"/>
    </row>
    <row r="32" spans="1:26">
      <c r="A32" s="41"/>
      <c r="B32" s="163"/>
      <c r="C32" s="146"/>
      <c r="D32" s="147" t="s">
        <v>9</v>
      </c>
      <c r="E32" s="146"/>
      <c r="F32" s="146"/>
      <c r="G32" s="146"/>
      <c r="H32" s="146"/>
      <c r="I32" s="146"/>
      <c r="J32" s="146"/>
      <c r="K32" s="146"/>
      <c r="L32" s="146"/>
      <c r="M32" s="146"/>
      <c r="N32" s="146"/>
      <c r="O32" s="146"/>
      <c r="P32" s="164"/>
      <c r="Q32" s="41"/>
      <c r="R32" s="41"/>
      <c r="S32" s="41"/>
      <c r="T32" s="41"/>
      <c r="U32" s="41"/>
      <c r="V32" s="41"/>
      <c r="W32" s="41"/>
      <c r="X32" s="41"/>
      <c r="Y32" s="41"/>
      <c r="Z32" s="41"/>
    </row>
    <row r="33" spans="1:26">
      <c r="A33" s="41"/>
      <c r="B33" s="163"/>
      <c r="C33" s="146"/>
      <c r="D33" s="146"/>
      <c r="E33" s="146"/>
      <c r="F33" s="146"/>
      <c r="G33" s="146"/>
      <c r="H33" s="146"/>
      <c r="I33" s="146"/>
      <c r="J33" s="146"/>
      <c r="K33" s="146"/>
      <c r="L33" s="146"/>
      <c r="M33" s="146"/>
      <c r="N33" s="146"/>
      <c r="O33" s="146"/>
      <c r="P33" s="164"/>
      <c r="Q33" s="41"/>
      <c r="R33" s="41"/>
      <c r="S33" s="41"/>
      <c r="T33" s="41"/>
      <c r="U33" s="41"/>
      <c r="V33" s="41"/>
      <c r="W33" s="41"/>
      <c r="X33" s="41"/>
      <c r="Y33" s="41"/>
      <c r="Z33" s="41"/>
    </row>
    <row r="34" spans="1:26">
      <c r="A34" s="41"/>
      <c r="B34" s="163"/>
      <c r="C34" s="77" t="s">
        <v>210</v>
      </c>
      <c r="D34" s="313"/>
      <c r="E34" s="312"/>
      <c r="F34" s="154" t="s">
        <v>211</v>
      </c>
      <c r="G34" s="77"/>
      <c r="H34" s="313"/>
      <c r="I34" s="77"/>
      <c r="J34" s="77"/>
      <c r="K34" s="77" t="s">
        <v>214</v>
      </c>
      <c r="L34" s="77"/>
      <c r="M34" s="77"/>
      <c r="N34" s="77"/>
      <c r="O34" s="313"/>
      <c r="P34" s="168"/>
      <c r="Q34" s="41"/>
      <c r="R34" s="41"/>
      <c r="S34" s="41"/>
      <c r="T34" s="41"/>
      <c r="U34" s="41"/>
      <c r="V34" s="41"/>
      <c r="W34" s="41"/>
      <c r="X34" s="41"/>
      <c r="Y34" s="41"/>
      <c r="Z34" s="41"/>
    </row>
    <row r="35" spans="1:26" ht="6.75" customHeight="1">
      <c r="A35" s="41"/>
      <c r="B35" s="163"/>
      <c r="C35" s="77"/>
      <c r="D35" s="155"/>
      <c r="E35" s="77"/>
      <c r="F35" s="154"/>
      <c r="G35" s="77"/>
      <c r="H35" s="155"/>
      <c r="I35" s="77"/>
      <c r="J35" s="77"/>
      <c r="K35" s="77"/>
      <c r="L35" s="77"/>
      <c r="M35" s="77"/>
      <c r="N35" s="77"/>
      <c r="O35" s="77"/>
      <c r="P35" s="168"/>
      <c r="Q35" s="41"/>
      <c r="R35" s="41"/>
      <c r="S35" s="41"/>
      <c r="T35" s="41"/>
      <c r="U35" s="41"/>
      <c r="V35" s="41"/>
      <c r="W35" s="41"/>
      <c r="X35" s="41"/>
      <c r="Y35" s="41"/>
      <c r="Z35" s="41"/>
    </row>
    <row r="36" spans="1:26">
      <c r="A36" s="41"/>
      <c r="B36" s="163"/>
      <c r="C36" s="77" t="s">
        <v>212</v>
      </c>
      <c r="D36" s="313"/>
      <c r="E36" s="77"/>
      <c r="F36" s="154" t="s">
        <v>213</v>
      </c>
      <c r="G36" s="77"/>
      <c r="H36" s="313"/>
      <c r="I36" s="77" t="s">
        <v>7</v>
      </c>
      <c r="J36" s="77"/>
      <c r="K36" s="77" t="s">
        <v>215</v>
      </c>
      <c r="L36" s="77"/>
      <c r="M36" s="77"/>
      <c r="N36" s="77"/>
      <c r="O36" s="313"/>
      <c r="P36" s="168"/>
      <c r="Q36" s="41"/>
      <c r="R36" s="41"/>
      <c r="S36" s="41"/>
      <c r="T36" s="41"/>
      <c r="U36" s="41"/>
      <c r="V36" s="41"/>
      <c r="W36" s="41"/>
      <c r="X36" s="41"/>
      <c r="Y36" s="41"/>
      <c r="Z36" s="41"/>
    </row>
    <row r="37" spans="1:26" ht="9" customHeight="1">
      <c r="A37" s="41"/>
      <c r="B37" s="163"/>
      <c r="C37" s="77"/>
      <c r="D37" s="77"/>
      <c r="E37" s="77"/>
      <c r="F37" s="154"/>
      <c r="G37" s="77"/>
      <c r="H37" s="77"/>
      <c r="I37" s="77"/>
      <c r="J37" s="77"/>
      <c r="K37" s="77"/>
      <c r="L37" s="77"/>
      <c r="M37" s="77"/>
      <c r="N37" s="77"/>
      <c r="O37" s="77"/>
      <c r="P37" s="168"/>
      <c r="Q37" s="41"/>
      <c r="R37" s="41"/>
      <c r="S37" s="41"/>
      <c r="T37" s="41"/>
      <c r="U37" s="41"/>
      <c r="V37" s="41"/>
      <c r="W37" s="41"/>
      <c r="X37" s="41"/>
      <c r="Y37" s="41"/>
      <c r="Z37" s="41"/>
    </row>
    <row r="38" spans="1:26" ht="12.75" customHeight="1">
      <c r="A38" s="41"/>
      <c r="B38" s="281"/>
      <c r="C38" s="283" t="s">
        <v>216</v>
      </c>
      <c r="D38" s="149"/>
      <c r="E38" s="149"/>
      <c r="F38" s="282"/>
      <c r="G38" s="412"/>
      <c r="H38" s="412"/>
      <c r="I38" s="412"/>
      <c r="J38" s="412"/>
      <c r="K38" s="283" t="s">
        <v>8</v>
      </c>
      <c r="L38" s="412"/>
      <c r="M38" s="412"/>
      <c r="N38" s="412"/>
      <c r="O38" s="412"/>
      <c r="P38" s="437"/>
      <c r="Q38" s="41"/>
      <c r="R38" s="41"/>
      <c r="S38" s="41"/>
      <c r="T38" s="41"/>
      <c r="U38" s="41"/>
      <c r="V38" s="41"/>
      <c r="W38" s="41"/>
      <c r="X38" s="41"/>
      <c r="Y38" s="41"/>
      <c r="Z38" s="41"/>
    </row>
    <row r="39" spans="1:26" ht="12.75" customHeight="1">
      <c r="A39" s="41"/>
      <c r="B39" s="281"/>
      <c r="C39" s="283"/>
      <c r="D39" s="149"/>
      <c r="E39" s="149"/>
      <c r="F39" s="282"/>
      <c r="G39" s="153"/>
      <c r="H39" s="153"/>
      <c r="I39" s="153"/>
      <c r="J39" s="153"/>
      <c r="K39" s="283"/>
      <c r="L39" s="153"/>
      <c r="M39" s="153"/>
      <c r="N39" s="153"/>
      <c r="O39" s="153"/>
      <c r="P39" s="167"/>
      <c r="Q39" s="41"/>
      <c r="R39" s="41"/>
      <c r="S39" s="41"/>
      <c r="T39" s="41"/>
      <c r="U39" s="41"/>
      <c r="V39" s="41"/>
      <c r="W39" s="41"/>
      <c r="X39" s="41"/>
      <c r="Y39" s="41"/>
      <c r="Z39" s="41"/>
    </row>
    <row r="40" spans="1:26" ht="31.5" customHeight="1">
      <c r="A40" s="41"/>
      <c r="B40" s="424" t="s">
        <v>223</v>
      </c>
      <c r="C40" s="425"/>
      <c r="D40" s="425"/>
      <c r="E40" s="425"/>
      <c r="F40" s="425"/>
      <c r="G40" s="425"/>
      <c r="H40" s="425"/>
      <c r="I40" s="425"/>
      <c r="J40" s="425"/>
      <c r="K40" s="425"/>
      <c r="L40" s="425"/>
      <c r="M40" s="425"/>
      <c r="N40" s="425"/>
      <c r="O40" s="425"/>
      <c r="P40" s="426"/>
      <c r="Q40" s="41"/>
      <c r="R40" s="185"/>
      <c r="S40" s="41"/>
      <c r="T40" s="41"/>
      <c r="U40" s="41"/>
      <c r="V40" s="41"/>
      <c r="W40" s="41"/>
      <c r="X40" s="41"/>
      <c r="Y40" s="41"/>
      <c r="Z40" s="41"/>
    </row>
    <row r="41" spans="1:26" ht="7.5" customHeight="1">
      <c r="A41" s="41"/>
      <c r="B41" s="201" t="s">
        <v>221</v>
      </c>
      <c r="C41" s="146"/>
      <c r="D41" s="146"/>
      <c r="E41" s="146"/>
      <c r="F41" s="146"/>
      <c r="G41" s="146"/>
      <c r="H41" s="146"/>
      <c r="I41" s="146"/>
      <c r="J41" s="146"/>
      <c r="K41" s="146"/>
      <c r="L41" s="146"/>
      <c r="M41" s="146"/>
      <c r="N41" s="146"/>
      <c r="O41" s="146"/>
      <c r="P41" s="164"/>
      <c r="Q41" s="41"/>
      <c r="R41" s="41"/>
      <c r="S41" s="41"/>
      <c r="T41" s="41"/>
      <c r="U41" s="41"/>
      <c r="V41" s="41"/>
      <c r="W41" s="41"/>
      <c r="X41" s="41"/>
      <c r="Y41" s="41"/>
      <c r="Z41" s="41"/>
    </row>
    <row r="42" spans="1:26" ht="5.25" customHeight="1">
      <c r="A42" s="41"/>
      <c r="B42" s="163"/>
      <c r="C42" s="153"/>
      <c r="D42" s="153"/>
      <c r="E42" s="153"/>
      <c r="F42" s="153"/>
      <c r="G42" s="153"/>
      <c r="H42" s="153"/>
      <c r="I42" s="153"/>
      <c r="J42" s="153"/>
      <c r="K42" s="153"/>
      <c r="L42" s="153"/>
      <c r="M42" s="153"/>
      <c r="N42" s="153"/>
      <c r="O42" s="153"/>
      <c r="P42" s="167"/>
      <c r="Q42" s="41"/>
      <c r="R42" s="41"/>
      <c r="S42" s="41"/>
      <c r="T42" s="41"/>
      <c r="U42" s="41"/>
      <c r="V42" s="41"/>
      <c r="W42" s="41"/>
      <c r="X42" s="41"/>
      <c r="Y42" s="41"/>
      <c r="Z42" s="41"/>
    </row>
    <row r="43" spans="1:26">
      <c r="A43" s="41"/>
      <c r="B43" s="163"/>
      <c r="C43" s="147" t="s">
        <v>415</v>
      </c>
      <c r="E43" s="146"/>
      <c r="F43" s="153"/>
      <c r="G43" s="153"/>
      <c r="H43" s="146"/>
      <c r="I43" s="146"/>
      <c r="J43" s="146"/>
      <c r="K43" s="146"/>
      <c r="L43" s="146"/>
      <c r="M43" s="146"/>
      <c r="N43" s="413" t="s">
        <v>36</v>
      </c>
      <c r="O43" s="413"/>
      <c r="P43" s="164"/>
      <c r="Q43" s="41"/>
      <c r="R43" s="41"/>
      <c r="S43" s="41"/>
      <c r="T43" s="41"/>
      <c r="U43" s="41"/>
      <c r="V43" s="41"/>
      <c r="W43" s="41"/>
      <c r="X43" s="41"/>
      <c r="Y43" s="41"/>
      <c r="Z43" s="41"/>
    </row>
    <row r="44" spans="1:26" ht="5.25" customHeight="1">
      <c r="A44" s="41"/>
      <c r="B44" s="163"/>
      <c r="C44" s="146"/>
      <c r="D44" s="146"/>
      <c r="E44" s="146"/>
      <c r="F44" s="146"/>
      <c r="G44" s="146"/>
      <c r="H44" s="146"/>
      <c r="I44" s="146"/>
      <c r="J44" s="146"/>
      <c r="K44" s="146"/>
      <c r="L44" s="146"/>
      <c r="M44" s="146"/>
      <c r="N44" s="146"/>
      <c r="O44" s="146"/>
      <c r="P44" s="164"/>
      <c r="Q44" s="41"/>
      <c r="R44" s="41"/>
      <c r="S44" s="41"/>
      <c r="T44" s="41"/>
      <c r="U44" s="41"/>
      <c r="V44" s="41"/>
      <c r="W44" s="41"/>
      <c r="X44" s="41"/>
      <c r="Y44" s="41"/>
      <c r="Z44" s="41"/>
    </row>
    <row r="45" spans="1:26" ht="12.75" customHeight="1">
      <c r="A45" s="41"/>
      <c r="B45" s="163"/>
      <c r="C45" s="156" t="str">
        <f>'Infos bilan de compétences'!B28</f>
        <v>Samedi</v>
      </c>
      <c r="D45" s="405">
        <f>'Infos bilan de compétences'!C28</f>
        <v>44513</v>
      </c>
      <c r="E45" s="405"/>
      <c r="F45" s="405"/>
      <c r="G45" s="404" t="str">
        <f>+'Infos bilan de compétences'!G28</f>
        <v>Fessenheim</v>
      </c>
      <c r="H45" s="404"/>
      <c r="I45" s="404"/>
      <c r="J45" s="404"/>
      <c r="K45" s="406" t="str">
        <f>+'Infos bilan de compétences'!I28</f>
        <v>09h -17h</v>
      </c>
      <c r="L45" s="406"/>
      <c r="M45" s="406"/>
      <c r="N45" s="146"/>
      <c r="O45" s="314"/>
      <c r="P45" s="164"/>
      <c r="Q45" s="41"/>
      <c r="R45" s="41"/>
      <c r="S45" s="41"/>
      <c r="T45" s="41"/>
      <c r="U45" s="41"/>
      <c r="V45" s="41"/>
      <c r="W45" s="41"/>
      <c r="X45" s="41"/>
      <c r="Y45" s="41"/>
      <c r="Z45" s="41"/>
    </row>
    <row r="46" spans="1:26">
      <c r="A46" s="41"/>
      <c r="B46" s="163"/>
      <c r="C46" s="156" t="str">
        <f>'Infos bilan de compétences'!B30</f>
        <v>Dimanche</v>
      </c>
      <c r="D46" s="405">
        <f>'Infos bilan de compétences'!C30</f>
        <v>44514</v>
      </c>
      <c r="E46" s="405"/>
      <c r="F46" s="405"/>
      <c r="G46" s="404" t="str">
        <f>+'Infos bilan de compétences'!G30</f>
        <v>Fessenheim</v>
      </c>
      <c r="H46" s="404"/>
      <c r="I46" s="404"/>
      <c r="J46" s="404"/>
      <c r="K46" s="406" t="str">
        <f>+'Infos bilan de compétences'!I30</f>
        <v>09h -17h</v>
      </c>
      <c r="L46" s="406"/>
      <c r="M46" s="406"/>
      <c r="N46" s="146"/>
      <c r="O46" s="314"/>
      <c r="P46" s="164"/>
      <c r="Q46" s="41"/>
      <c r="R46" s="41"/>
      <c r="S46" s="41"/>
      <c r="T46" s="41"/>
      <c r="U46" s="41"/>
      <c r="V46" s="41"/>
      <c r="W46" s="41"/>
      <c r="X46" s="41"/>
      <c r="Y46" s="41"/>
      <c r="Z46" s="41"/>
    </row>
    <row r="47" spans="1:26">
      <c r="A47" s="41"/>
      <c r="B47" s="163"/>
      <c r="C47" s="156" t="str">
        <f>+'Infos bilan de compétences'!B32</f>
        <v xml:space="preserve">Samedi </v>
      </c>
      <c r="D47" s="431">
        <f>+'Infos bilan de compétences'!C32</f>
        <v>44520</v>
      </c>
      <c r="E47" s="432"/>
      <c r="F47" s="433"/>
      <c r="G47" s="385" t="str">
        <f>+'Infos bilan de compétences'!G32</f>
        <v>Fessenheim</v>
      </c>
      <c r="H47" s="386"/>
      <c r="I47" s="386"/>
      <c r="J47" s="387"/>
      <c r="K47" s="434" t="str">
        <f>+'Infos bilan de compétences'!I32</f>
        <v>09h -17h</v>
      </c>
      <c r="L47" s="435"/>
      <c r="M47" s="436"/>
      <c r="N47" s="146"/>
      <c r="O47" s="314"/>
      <c r="P47" s="164"/>
      <c r="Q47" s="41"/>
      <c r="R47" s="41"/>
      <c r="S47" s="41"/>
      <c r="T47" s="41"/>
      <c r="U47" s="41"/>
      <c r="V47" s="41"/>
      <c r="W47" s="41"/>
      <c r="X47" s="41"/>
      <c r="Y47" s="41"/>
      <c r="Z47" s="41"/>
    </row>
    <row r="48" spans="1:26">
      <c r="A48" s="41"/>
      <c r="B48" s="163"/>
      <c r="C48" s="156" t="str">
        <f>+'Infos bilan de compétences'!B34</f>
        <v>Dimanche</v>
      </c>
      <c r="D48" s="405">
        <f>'Infos bilan de compétences'!C34</f>
        <v>44521</v>
      </c>
      <c r="E48" s="405"/>
      <c r="F48" s="405"/>
      <c r="G48" s="404" t="str">
        <f>'Infos bilan de compétences'!G34</f>
        <v>Fessenheim</v>
      </c>
      <c r="H48" s="404"/>
      <c r="I48" s="404"/>
      <c r="J48" s="404"/>
      <c r="K48" s="406" t="str">
        <f>'Infos bilan de compétences'!I34</f>
        <v>09h -17h</v>
      </c>
      <c r="L48" s="406"/>
      <c r="M48" s="406"/>
      <c r="N48" s="195"/>
      <c r="O48" s="314"/>
      <c r="P48" s="164"/>
      <c r="Q48" s="41"/>
      <c r="R48" s="41"/>
      <c r="S48" s="41"/>
      <c r="T48" s="41"/>
      <c r="U48" s="41"/>
      <c r="V48" s="41"/>
      <c r="W48" s="41"/>
      <c r="X48" s="41"/>
      <c r="Y48" s="41"/>
      <c r="Z48" s="41"/>
    </row>
    <row r="49" spans="1:26">
      <c r="A49" s="41"/>
      <c r="B49" s="163"/>
      <c r="C49" s="156" t="str">
        <f>+'Infos bilan de compétences'!B36</f>
        <v>Samedi</v>
      </c>
      <c r="D49" s="405">
        <f>'Infos bilan de compétences'!C36</f>
        <v>44576</v>
      </c>
      <c r="E49" s="405"/>
      <c r="F49" s="405"/>
      <c r="G49" s="404" t="str">
        <f>'Infos bilan de compétences'!H36</f>
        <v>reprise FC</v>
      </c>
      <c r="H49" s="404"/>
      <c r="I49" s="404"/>
      <c r="J49" s="404"/>
      <c r="K49" s="406" t="str">
        <f>'Infos bilan de compétences'!I36</f>
        <v>09h -17h</v>
      </c>
      <c r="L49" s="406"/>
      <c r="M49" s="406"/>
      <c r="N49" s="146"/>
      <c r="O49" s="314"/>
      <c r="P49" s="164"/>
      <c r="Q49" s="41"/>
      <c r="R49" s="41"/>
      <c r="S49" s="41"/>
      <c r="T49" s="41"/>
      <c r="U49" s="41"/>
      <c r="V49" s="41"/>
      <c r="W49" s="41"/>
      <c r="X49" s="41"/>
      <c r="Y49" s="41"/>
      <c r="Z49" s="41"/>
    </row>
    <row r="50" spans="1:26">
      <c r="A50" s="41"/>
      <c r="B50" s="163"/>
      <c r="C50" s="156" t="str">
        <f>'Infos bilan de compétences'!B38</f>
        <v>Dimanche</v>
      </c>
      <c r="D50" s="405">
        <f>'Infos bilan de compétences'!C38</f>
        <v>44577</v>
      </c>
      <c r="E50" s="405"/>
      <c r="F50" s="405"/>
      <c r="G50" s="404" t="str">
        <f>'Infos bilan de compétences'!H38</f>
        <v>reprise FC</v>
      </c>
      <c r="H50" s="404"/>
      <c r="I50" s="404"/>
      <c r="J50" s="404"/>
      <c r="K50" s="406" t="str">
        <f>'Infos bilan de compétences'!I38</f>
        <v>09h -17h</v>
      </c>
      <c r="L50" s="406"/>
      <c r="M50" s="406"/>
      <c r="N50" s="146"/>
      <c r="O50" s="314"/>
      <c r="P50" s="164"/>
      <c r="Q50" s="41"/>
      <c r="R50" s="41"/>
      <c r="S50" s="41"/>
      <c r="T50" s="41"/>
      <c r="U50" s="41"/>
      <c r="V50" s="41"/>
      <c r="W50" s="41"/>
      <c r="X50" s="41"/>
      <c r="Y50" s="41"/>
      <c r="Z50" s="41"/>
    </row>
    <row r="51" spans="1:26">
      <c r="A51" s="41"/>
      <c r="B51" s="163"/>
      <c r="C51" s="157" t="str">
        <f>'Infos bilan de compétences'!B40</f>
        <v xml:space="preserve">Samedi </v>
      </c>
      <c r="D51" s="417">
        <f>'Infos bilan de compétences'!C40</f>
        <v>44583</v>
      </c>
      <c r="E51" s="405"/>
      <c r="F51" s="405"/>
      <c r="G51" s="416" t="str">
        <f>'Infos bilan de compétences'!H40</f>
        <v>reprise FC</v>
      </c>
      <c r="H51" s="416"/>
      <c r="I51" s="416"/>
      <c r="J51" s="416"/>
      <c r="K51" s="419" t="str">
        <f>'Infos bilan de compétences'!I40</f>
        <v>09h -17h</v>
      </c>
      <c r="L51" s="419"/>
      <c r="M51" s="419"/>
      <c r="N51" s="146"/>
      <c r="O51" s="314"/>
      <c r="P51" s="164"/>
      <c r="Q51" s="71"/>
      <c r="R51" s="41"/>
      <c r="S51" s="41"/>
      <c r="T51" s="41"/>
      <c r="U51" s="41"/>
      <c r="V51" s="41"/>
      <c r="W51" s="41"/>
      <c r="X51" s="41"/>
      <c r="Y51" s="41"/>
      <c r="Z51" s="41"/>
    </row>
    <row r="52" spans="1:26">
      <c r="A52" s="41"/>
      <c r="B52" s="163"/>
      <c r="C52" s="157" t="str">
        <f>+'Infos bilan de compétences'!B42</f>
        <v>Dimanche</v>
      </c>
      <c r="D52" s="417">
        <f>+'Infos bilan de compétences'!C42</f>
        <v>44584</v>
      </c>
      <c r="E52" s="405"/>
      <c r="F52" s="405"/>
      <c r="G52" s="416" t="str">
        <f>+'Infos bilan de compétences'!H42</f>
        <v>reprise FC</v>
      </c>
      <c r="H52" s="418"/>
      <c r="I52" s="418"/>
      <c r="J52" s="418"/>
      <c r="K52" s="419" t="str">
        <f>+'Infos bilan de compétences'!I42</f>
        <v>09h -17h</v>
      </c>
      <c r="L52" s="419"/>
      <c r="M52" s="419"/>
      <c r="N52" s="146"/>
      <c r="O52" s="314"/>
      <c r="P52" s="164"/>
      <c r="Q52" s="71"/>
      <c r="R52" s="41"/>
      <c r="S52" s="41"/>
      <c r="T52" s="41"/>
      <c r="U52" s="41"/>
      <c r="V52" s="41"/>
      <c r="W52" s="41"/>
      <c r="X52" s="41"/>
      <c r="Y52" s="41"/>
      <c r="Z52" s="41"/>
    </row>
    <row r="53" spans="1:26" ht="8.25" customHeight="1">
      <c r="A53" s="41"/>
      <c r="B53" s="163"/>
      <c r="C53" s="146"/>
      <c r="D53" s="146"/>
      <c r="E53" s="146"/>
      <c r="F53" s="146"/>
      <c r="G53" s="146"/>
      <c r="H53" s="146"/>
      <c r="I53" s="146"/>
      <c r="J53" s="146"/>
      <c r="K53" s="146"/>
      <c r="L53" s="146"/>
      <c r="M53" s="146"/>
      <c r="N53" s="146"/>
      <c r="O53" s="146"/>
      <c r="P53" s="164"/>
      <c r="Q53" s="41"/>
      <c r="R53" s="41"/>
      <c r="S53" s="41"/>
      <c r="T53" s="41"/>
      <c r="U53" s="41"/>
      <c r="V53" s="41"/>
      <c r="W53" s="41"/>
      <c r="X53" s="41"/>
      <c r="Y53" s="41"/>
      <c r="Z53" s="41"/>
    </row>
    <row r="54" spans="1:26" ht="12" customHeight="1">
      <c r="A54" s="422" t="s">
        <v>206</v>
      </c>
      <c r="B54" s="163"/>
      <c r="C54" s="146"/>
      <c r="D54" s="147" t="s">
        <v>413</v>
      </c>
      <c r="E54" s="146"/>
      <c r="F54" s="153"/>
      <c r="H54" s="146"/>
      <c r="I54" s="146"/>
      <c r="J54" s="146"/>
      <c r="K54" s="146"/>
      <c r="L54" s="146"/>
      <c r="M54"/>
      <c r="N54"/>
      <c r="O54"/>
      <c r="P54" s="5"/>
      <c r="Q54" s="41"/>
      <c r="R54" s="41"/>
      <c r="S54" s="41"/>
      <c r="T54" s="41"/>
      <c r="U54" s="41"/>
      <c r="V54" s="41"/>
      <c r="W54" s="41"/>
      <c r="X54" s="41"/>
      <c r="Y54" s="41"/>
      <c r="Z54" s="41"/>
    </row>
    <row r="55" spans="1:26" ht="4.5" customHeight="1">
      <c r="A55" s="422"/>
      <c r="B55" s="163"/>
      <c r="C55" s="146"/>
      <c r="D55" s="147"/>
      <c r="E55" s="146"/>
      <c r="F55" s="153"/>
      <c r="H55" s="146"/>
      <c r="I55" s="146"/>
      <c r="J55" s="146"/>
      <c r="K55" s="146"/>
      <c r="L55" s="146"/>
      <c r="M55"/>
      <c r="N55"/>
      <c r="O55"/>
      <c r="P55" s="5"/>
      <c r="Q55" s="41"/>
      <c r="R55" s="41"/>
      <c r="S55" s="41"/>
      <c r="T55" s="41"/>
      <c r="U55" s="41"/>
      <c r="V55" s="41"/>
      <c r="W55" s="41"/>
      <c r="X55" s="41"/>
      <c r="Y55" s="41"/>
      <c r="Z55" s="41"/>
    </row>
    <row r="56" spans="1:26" ht="41.25" customHeight="1">
      <c r="A56" s="423"/>
      <c r="B56" s="163"/>
      <c r="D56" s="429">
        <v>50</v>
      </c>
      <c r="E56" s="429"/>
      <c r="F56" s="430"/>
      <c r="G56" s="420" t="s">
        <v>222</v>
      </c>
      <c r="H56" s="339"/>
      <c r="I56" s="339"/>
      <c r="J56" s="339"/>
      <c r="K56" s="421"/>
      <c r="L56" s="320"/>
      <c r="M56" s="320"/>
      <c r="N56" s="320"/>
      <c r="O56" s="320"/>
      <c r="P56" s="5"/>
      <c r="Q56" s="41"/>
      <c r="R56" s="41"/>
      <c r="S56" s="41"/>
      <c r="T56" s="41"/>
      <c r="U56" s="41"/>
      <c r="V56" s="41"/>
      <c r="W56" s="41"/>
      <c r="X56" s="41"/>
      <c r="Y56" s="41"/>
      <c r="Z56" s="41"/>
    </row>
    <row r="57" spans="1:26" ht="16.5" customHeight="1">
      <c r="A57" s="423"/>
      <c r="B57" s="163"/>
      <c r="C57" s="191"/>
      <c r="G57" s="427"/>
      <c r="H57" s="428"/>
      <c r="I57" s="428"/>
      <c r="J57" s="427"/>
      <c r="K57" s="428"/>
      <c r="L57" s="428"/>
      <c r="M57" s="196"/>
      <c r="N57" s="196"/>
      <c r="O57" s="196"/>
      <c r="P57" s="190"/>
      <c r="Q57" s="41"/>
      <c r="R57" s="41"/>
      <c r="S57" s="41"/>
      <c r="T57" s="41"/>
      <c r="U57" s="41"/>
      <c r="V57" s="41"/>
      <c r="W57" s="41"/>
      <c r="X57" s="41"/>
      <c r="Y57" s="41"/>
      <c r="Z57" s="41"/>
    </row>
    <row r="58" spans="1:26" ht="12" customHeight="1">
      <c r="A58" s="423"/>
      <c r="B58" s="163"/>
      <c r="C58" s="438" t="s">
        <v>411</v>
      </c>
      <c r="D58" s="439"/>
      <c r="E58" s="439"/>
      <c r="F58" s="439"/>
      <c r="G58" s="439"/>
      <c r="H58" s="439"/>
      <c r="I58" s="439"/>
      <c r="J58" s="439"/>
      <c r="K58" s="439"/>
      <c r="L58" s="439"/>
      <c r="M58" s="439"/>
      <c r="N58" s="439"/>
      <c r="O58" s="197"/>
      <c r="P58" s="190"/>
      <c r="Q58" s="41"/>
      <c r="R58" s="41"/>
      <c r="S58" s="41"/>
      <c r="T58" s="41"/>
      <c r="U58" s="41"/>
      <c r="V58" s="41"/>
      <c r="W58" s="41"/>
      <c r="X58" s="41"/>
      <c r="Y58" s="41"/>
      <c r="Z58" s="41"/>
    </row>
    <row r="59" spans="1:26">
      <c r="A59" s="423"/>
      <c r="B59" s="163"/>
      <c r="C59" s="192"/>
      <c r="D59" s="438" t="s">
        <v>412</v>
      </c>
      <c r="E59" s="428"/>
      <c r="F59" s="428"/>
      <c r="G59" s="428"/>
      <c r="H59" s="428"/>
      <c r="I59" s="428"/>
      <c r="J59" s="428"/>
      <c r="K59" s="428"/>
      <c r="L59" s="428"/>
      <c r="M59" s="197"/>
      <c r="N59" s="197"/>
      <c r="O59" s="197"/>
      <c r="P59" s="190"/>
      <c r="Q59" s="41"/>
      <c r="R59" s="41"/>
      <c r="S59" s="41"/>
      <c r="T59" s="41"/>
      <c r="U59" s="41"/>
      <c r="V59" s="41"/>
      <c r="W59" s="41"/>
      <c r="X59" s="41"/>
      <c r="Y59" s="41"/>
      <c r="Z59" s="41"/>
    </row>
    <row r="60" spans="1:26" ht="45.75" customHeight="1">
      <c r="A60" s="41"/>
      <c r="B60" s="163"/>
      <c r="C60" s="414" t="s">
        <v>151</v>
      </c>
      <c r="D60" s="415"/>
      <c r="E60" s="415"/>
      <c r="F60" s="415"/>
      <c r="G60" s="415"/>
      <c r="H60" s="415"/>
      <c r="I60" s="415"/>
      <c r="J60" s="415"/>
      <c r="K60" s="415"/>
      <c r="L60" s="415"/>
      <c r="M60" s="415"/>
      <c r="N60" s="415"/>
      <c r="O60" s="146"/>
      <c r="P60" s="164"/>
      <c r="Q60" s="41"/>
      <c r="R60" s="41"/>
      <c r="S60" s="41"/>
      <c r="T60" s="41"/>
      <c r="U60" s="41"/>
      <c r="V60" s="41"/>
      <c r="W60" s="41"/>
      <c r="X60" s="41"/>
      <c r="Y60" s="41"/>
      <c r="Z60" s="41"/>
    </row>
    <row r="61" spans="1:26">
      <c r="A61" s="41"/>
      <c r="B61" s="163"/>
      <c r="C61" s="146"/>
      <c r="D61" s="146"/>
      <c r="E61" s="146"/>
      <c r="F61" s="146"/>
      <c r="G61" s="146"/>
      <c r="H61" s="146"/>
      <c r="I61" s="146"/>
      <c r="J61" s="146"/>
      <c r="K61" s="146"/>
      <c r="L61" s="146"/>
      <c r="M61" s="146"/>
      <c r="N61" s="146"/>
      <c r="O61" s="146"/>
      <c r="P61" s="164"/>
      <c r="Q61" s="41"/>
      <c r="R61" s="41"/>
      <c r="S61" s="41"/>
      <c r="T61" s="41"/>
      <c r="U61" s="41"/>
      <c r="V61" s="41"/>
      <c r="W61" s="41"/>
      <c r="X61" s="41"/>
      <c r="Y61" s="41"/>
      <c r="Z61" s="41"/>
    </row>
    <row r="62" spans="1:26" ht="13.8" thickBot="1">
      <c r="A62" s="41"/>
      <c r="B62" s="169"/>
      <c r="C62" s="170"/>
      <c r="D62" s="171"/>
      <c r="E62" s="171"/>
      <c r="F62" s="171"/>
      <c r="G62" s="172"/>
      <c r="H62" s="172"/>
      <c r="I62" s="173" t="s">
        <v>6</v>
      </c>
      <c r="J62" s="172"/>
      <c r="K62" s="172"/>
      <c r="L62" s="172"/>
      <c r="M62" s="172"/>
      <c r="N62" s="172"/>
      <c r="O62" s="172"/>
      <c r="P62" s="174"/>
      <c r="Q62" s="41"/>
      <c r="R62" s="41"/>
      <c r="S62" s="41"/>
      <c r="T62" s="41"/>
      <c r="U62" s="41"/>
      <c r="V62" s="41"/>
      <c r="W62" s="41"/>
      <c r="X62" s="41"/>
      <c r="Y62" s="41"/>
      <c r="Z62" s="41"/>
    </row>
    <row r="63" spans="1:26">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sheetData>
  <sheetProtection algorithmName="SHA-512" hashValue="5pqtgaioGHrRfL3semGaFs/gylFNy1vNTr8ProemZq6gQ32RwyYoLgixQpLgxiw9fEQyLc0pUY2ZQ+Ezvn+G+A==" saltValue="+D0zPZPe80h9U/iGXUYzxw==" spinCount="100000" sheet="1" objects="1" scenarios="1" selectLockedCells="1"/>
  <mergeCells count="62">
    <mergeCell ref="A11:A15"/>
    <mergeCell ref="A19:A22"/>
    <mergeCell ref="A17:A18"/>
    <mergeCell ref="J15:P15"/>
    <mergeCell ref="J17:P17"/>
    <mergeCell ref="J19:P19"/>
    <mergeCell ref="D15:G15"/>
    <mergeCell ref="D21:P21"/>
    <mergeCell ref="D19:G19"/>
    <mergeCell ref="A54:A59"/>
    <mergeCell ref="B40:P40"/>
    <mergeCell ref="K28:P28"/>
    <mergeCell ref="G46:J46"/>
    <mergeCell ref="G57:I57"/>
    <mergeCell ref="J57:L57"/>
    <mergeCell ref="D56:F56"/>
    <mergeCell ref="D47:F47"/>
    <mergeCell ref="K47:M47"/>
    <mergeCell ref="K46:M46"/>
    <mergeCell ref="L38:P38"/>
    <mergeCell ref="C58:N58"/>
    <mergeCell ref="D59:L59"/>
    <mergeCell ref="D48:F48"/>
    <mergeCell ref="K48:M48"/>
    <mergeCell ref="G48:J48"/>
    <mergeCell ref="C60:N60"/>
    <mergeCell ref="G49:J49"/>
    <mergeCell ref="G50:J50"/>
    <mergeCell ref="G51:J51"/>
    <mergeCell ref="D49:F49"/>
    <mergeCell ref="D52:F52"/>
    <mergeCell ref="G52:J52"/>
    <mergeCell ref="K50:M50"/>
    <mergeCell ref="D51:F51"/>
    <mergeCell ref="K52:M52"/>
    <mergeCell ref="G56:J56"/>
    <mergeCell ref="K56:O56"/>
    <mergeCell ref="D50:F50"/>
    <mergeCell ref="K49:M49"/>
    <mergeCell ref="K51:M51"/>
    <mergeCell ref="K45:M45"/>
    <mergeCell ref="C30:J30"/>
    <mergeCell ref="C25:D25"/>
    <mergeCell ref="K30:P30"/>
    <mergeCell ref="G38:J38"/>
    <mergeCell ref="N43:O43"/>
    <mergeCell ref="G47:J47"/>
    <mergeCell ref="G5:H5"/>
    <mergeCell ref="K5:N5"/>
    <mergeCell ref="C23:D23"/>
    <mergeCell ref="J23:P23"/>
    <mergeCell ref="C5:E5"/>
    <mergeCell ref="C9:N9"/>
    <mergeCell ref="E23:G23"/>
    <mergeCell ref="C10:N10"/>
    <mergeCell ref="D17:G17"/>
    <mergeCell ref="K25:P25"/>
    <mergeCell ref="G45:J45"/>
    <mergeCell ref="E28:G28"/>
    <mergeCell ref="D45:F45"/>
    <mergeCell ref="D46:F46"/>
    <mergeCell ref="E25:I25"/>
  </mergeCells>
  <phoneticPr fontId="0" type="noConversion"/>
  <pageMargins left="0.39370078740157483" right="0.39370078740157483" top="0.47244094488188981" bottom="0.39370078740157483" header="7.874015748031496E-2" footer="0.51181102362204722"/>
  <pageSetup paperSize="9" orientation="portrait"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E4BC"/>
  </sheetPr>
  <dimension ref="A1:D115"/>
  <sheetViews>
    <sheetView showGridLines="0" zoomScaleNormal="100" workbookViewId="0">
      <selection activeCell="B4" sqref="B4:D4"/>
    </sheetView>
  </sheetViews>
  <sheetFormatPr baseColWidth="10" defaultColWidth="11.44140625" defaultRowHeight="13.2"/>
  <cols>
    <col min="1" max="1" width="20.6640625" style="208" customWidth="1"/>
    <col min="2" max="2" width="70.5546875" style="208" customWidth="1"/>
    <col min="3" max="3" width="6.44140625" style="256" customWidth="1"/>
    <col min="4" max="4" width="12.33203125" style="208" customWidth="1"/>
    <col min="5" max="16384" width="11.44140625" style="208"/>
  </cols>
  <sheetData>
    <row r="1" spans="1:4" ht="13.8" thickBot="1"/>
    <row r="2" spans="1:4" ht="93" customHeight="1" thickBot="1">
      <c r="B2" s="443"/>
      <c r="C2" s="444"/>
      <c r="D2" s="445"/>
    </row>
    <row r="3" spans="1:4" ht="66" customHeight="1" thickBot="1">
      <c r="B3" s="447" t="s">
        <v>410</v>
      </c>
      <c r="C3" s="448"/>
      <c r="D3" s="449"/>
    </row>
    <row r="4" spans="1:4" ht="31.2" customHeight="1">
      <c r="B4" s="451" t="s">
        <v>405</v>
      </c>
      <c r="C4" s="452"/>
      <c r="D4" s="453"/>
    </row>
    <row r="5" spans="1:4" ht="25.2" customHeight="1">
      <c r="B5" s="454" t="s">
        <v>404</v>
      </c>
      <c r="C5" s="455"/>
      <c r="D5" s="456"/>
    </row>
    <row r="6" spans="1:4" ht="30.6" customHeight="1" thickBot="1">
      <c r="B6" s="457" t="s">
        <v>406</v>
      </c>
      <c r="C6" s="458"/>
      <c r="D6" s="459"/>
    </row>
    <row r="7" spans="1:4" ht="24.6" customHeight="1">
      <c r="B7" s="210" t="s">
        <v>403</v>
      </c>
      <c r="C7" s="211"/>
      <c r="D7" s="277" t="s">
        <v>402</v>
      </c>
    </row>
    <row r="8" spans="1:4" s="217" customFormat="1" hidden="1">
      <c r="A8" s="208"/>
      <c r="B8" s="213" t="s">
        <v>226</v>
      </c>
      <c r="C8" s="214"/>
      <c r="D8" s="215">
        <v>1</v>
      </c>
    </row>
    <row r="9" spans="1:4" hidden="1">
      <c r="B9" s="218" t="s">
        <v>227</v>
      </c>
      <c r="C9" s="219" t="s">
        <v>228</v>
      </c>
      <c r="D9" s="220" t="s">
        <v>229</v>
      </c>
    </row>
    <row r="10" spans="1:4" hidden="1">
      <c r="B10" s="221" t="s">
        <v>230</v>
      </c>
      <c r="C10" s="222" t="s">
        <v>231</v>
      </c>
      <c r="D10" s="223" t="s">
        <v>229</v>
      </c>
    </row>
    <row r="11" spans="1:4" hidden="1">
      <c r="B11" s="224" t="s">
        <v>232</v>
      </c>
      <c r="C11" s="225"/>
      <c r="D11" s="226">
        <v>1</v>
      </c>
    </row>
    <row r="12" spans="1:4" ht="12.75" hidden="1" customHeight="1">
      <c r="B12" s="218" t="s">
        <v>233</v>
      </c>
      <c r="C12" s="219" t="s">
        <v>228</v>
      </c>
      <c r="D12" s="220" t="s">
        <v>229</v>
      </c>
    </row>
    <row r="13" spans="1:4" hidden="1">
      <c r="B13" s="218" t="s">
        <v>234</v>
      </c>
      <c r="C13" s="219" t="s">
        <v>228</v>
      </c>
      <c r="D13" s="220" t="s">
        <v>229</v>
      </c>
    </row>
    <row r="14" spans="1:4" hidden="1">
      <c r="B14" s="221" t="s">
        <v>235</v>
      </c>
      <c r="C14" s="222" t="s">
        <v>231</v>
      </c>
      <c r="D14" s="223"/>
    </row>
    <row r="15" spans="1:4" hidden="1">
      <c r="B15" s="227" t="s">
        <v>236</v>
      </c>
      <c r="C15" s="222" t="s">
        <v>231</v>
      </c>
      <c r="D15" s="223"/>
    </row>
    <row r="16" spans="1:4" hidden="1">
      <c r="B16" s="221" t="s">
        <v>237</v>
      </c>
      <c r="C16" s="222" t="s">
        <v>231</v>
      </c>
      <c r="D16" s="223"/>
    </row>
    <row r="17" spans="1:4" hidden="1">
      <c r="B17" s="221" t="s">
        <v>238</v>
      </c>
      <c r="C17" s="222" t="s">
        <v>231</v>
      </c>
      <c r="D17" s="223"/>
    </row>
    <row r="18" spans="1:4" hidden="1">
      <c r="B18" s="221" t="s">
        <v>239</v>
      </c>
      <c r="C18" s="222" t="s">
        <v>231</v>
      </c>
      <c r="D18" s="223"/>
    </row>
    <row r="19" spans="1:4" hidden="1">
      <c r="B19" s="221" t="s">
        <v>240</v>
      </c>
      <c r="C19" s="222" t="s">
        <v>231</v>
      </c>
      <c r="D19" s="223"/>
    </row>
    <row r="20" spans="1:4" hidden="1">
      <c r="B20" s="221" t="s">
        <v>241</v>
      </c>
      <c r="C20" s="222" t="s">
        <v>231</v>
      </c>
      <c r="D20" s="223"/>
    </row>
    <row r="21" spans="1:4" hidden="1">
      <c r="B21" s="221" t="s">
        <v>242</v>
      </c>
      <c r="C21" s="222" t="s">
        <v>231</v>
      </c>
      <c r="D21" s="223"/>
    </row>
    <row r="22" spans="1:4" s="217" customFormat="1" hidden="1">
      <c r="A22" s="208"/>
      <c r="B22" s="229" t="s">
        <v>243</v>
      </c>
      <c r="C22" s="230"/>
      <c r="D22" s="226">
        <v>1</v>
      </c>
    </row>
    <row r="23" spans="1:4" hidden="1">
      <c r="B23" s="218" t="s">
        <v>244</v>
      </c>
      <c r="C23" s="219" t="s">
        <v>228</v>
      </c>
      <c r="D23" s="220" t="s">
        <v>229</v>
      </c>
    </row>
    <row r="24" spans="1:4" hidden="1">
      <c r="B24" s="218" t="s">
        <v>245</v>
      </c>
      <c r="C24" s="219" t="s">
        <v>228</v>
      </c>
      <c r="D24" s="220" t="s">
        <v>229</v>
      </c>
    </row>
    <row r="25" spans="1:4" ht="12.75" hidden="1" customHeight="1">
      <c r="B25" s="218" t="s">
        <v>246</v>
      </c>
      <c r="C25" s="219" t="s">
        <v>228</v>
      </c>
      <c r="D25" s="220" t="s">
        <v>229</v>
      </c>
    </row>
    <row r="26" spans="1:4" hidden="1">
      <c r="B26" s="218" t="s">
        <v>247</v>
      </c>
      <c r="C26" s="219" t="s">
        <v>228</v>
      </c>
      <c r="D26" s="220" t="s">
        <v>229</v>
      </c>
    </row>
    <row r="27" spans="1:4" ht="15">
      <c r="B27" s="269" t="s">
        <v>248</v>
      </c>
      <c r="C27" s="270" t="s">
        <v>231</v>
      </c>
      <c r="D27" s="223"/>
    </row>
    <row r="28" spans="1:4" ht="15">
      <c r="B28" s="269" t="s">
        <v>249</v>
      </c>
      <c r="C28" s="270" t="s">
        <v>231</v>
      </c>
      <c r="D28" s="223"/>
    </row>
    <row r="29" spans="1:4" ht="15">
      <c r="B29" s="269" t="s">
        <v>250</v>
      </c>
      <c r="C29" s="270" t="s">
        <v>231</v>
      </c>
      <c r="D29" s="223"/>
    </row>
    <row r="30" spans="1:4" ht="15" hidden="1">
      <c r="B30" s="271" t="s">
        <v>251</v>
      </c>
      <c r="C30" s="272" t="s">
        <v>228</v>
      </c>
      <c r="D30" s="220" t="s">
        <v>229</v>
      </c>
    </row>
    <row r="31" spans="1:4" ht="15" hidden="1">
      <c r="B31" s="269" t="s">
        <v>252</v>
      </c>
      <c r="C31" s="270" t="s">
        <v>231</v>
      </c>
      <c r="D31" s="223"/>
    </row>
    <row r="32" spans="1:4" ht="15">
      <c r="B32" s="269" t="s">
        <v>253</v>
      </c>
      <c r="C32" s="270" t="s">
        <v>231</v>
      </c>
      <c r="D32" s="223"/>
    </row>
    <row r="33" spans="2:4" ht="15" hidden="1">
      <c r="B33" s="271" t="s">
        <v>254</v>
      </c>
      <c r="C33" s="272" t="s">
        <v>228</v>
      </c>
      <c r="D33" s="220" t="s">
        <v>229</v>
      </c>
    </row>
    <row r="34" spans="2:4" ht="15">
      <c r="B34" s="269" t="s">
        <v>255</v>
      </c>
      <c r="C34" s="270" t="s">
        <v>231</v>
      </c>
      <c r="D34" s="223"/>
    </row>
    <row r="35" spans="2:4" ht="15">
      <c r="B35" s="269" t="s">
        <v>256</v>
      </c>
      <c r="C35" s="270" t="s">
        <v>231</v>
      </c>
      <c r="D35" s="223"/>
    </row>
    <row r="36" spans="2:4" ht="15">
      <c r="B36" s="269" t="s">
        <v>257</v>
      </c>
      <c r="C36" s="270" t="s">
        <v>231</v>
      </c>
      <c r="D36" s="223"/>
    </row>
    <row r="37" spans="2:4" ht="15" hidden="1">
      <c r="B37" s="271" t="s">
        <v>258</v>
      </c>
      <c r="C37" s="272" t="s">
        <v>228</v>
      </c>
      <c r="D37" s="220" t="s">
        <v>229</v>
      </c>
    </row>
    <row r="38" spans="2:4" ht="15">
      <c r="B38" s="269" t="s">
        <v>398</v>
      </c>
      <c r="C38" s="270" t="s">
        <v>231</v>
      </c>
      <c r="D38" s="223"/>
    </row>
    <row r="39" spans="2:4" ht="15">
      <c r="B39" s="269" t="s">
        <v>259</v>
      </c>
      <c r="C39" s="270" t="s">
        <v>231</v>
      </c>
      <c r="D39" s="223"/>
    </row>
    <row r="40" spans="2:4" ht="15">
      <c r="B40" s="269" t="s">
        <v>260</v>
      </c>
      <c r="C40" s="270" t="s">
        <v>231</v>
      </c>
      <c r="D40" s="223"/>
    </row>
    <row r="41" spans="2:4" ht="15" hidden="1">
      <c r="B41" s="271" t="s">
        <v>261</v>
      </c>
      <c r="C41" s="272" t="s">
        <v>228</v>
      </c>
      <c r="D41" s="220" t="s">
        <v>229</v>
      </c>
    </row>
    <row r="42" spans="2:4" ht="15" hidden="1">
      <c r="B42" s="271" t="s">
        <v>262</v>
      </c>
      <c r="C42" s="272" t="s">
        <v>228</v>
      </c>
      <c r="D42" s="220" t="s">
        <v>229</v>
      </c>
    </row>
    <row r="43" spans="2:4" ht="15" hidden="1">
      <c r="B43" s="271" t="s">
        <v>263</v>
      </c>
      <c r="C43" s="272" t="s">
        <v>228</v>
      </c>
      <c r="D43" s="220" t="s">
        <v>229</v>
      </c>
    </row>
    <row r="44" spans="2:4" ht="15" hidden="1">
      <c r="B44" s="271" t="s">
        <v>264</v>
      </c>
      <c r="C44" s="272" t="s">
        <v>228</v>
      </c>
      <c r="D44" s="220" t="s">
        <v>229</v>
      </c>
    </row>
    <row r="45" spans="2:4" ht="15" hidden="1">
      <c r="B45" s="271" t="s">
        <v>265</v>
      </c>
      <c r="C45" s="272" t="s">
        <v>228</v>
      </c>
      <c r="D45" s="220" t="s">
        <v>229</v>
      </c>
    </row>
    <row r="46" spans="2:4" ht="15" hidden="1">
      <c r="B46" s="271" t="s">
        <v>266</v>
      </c>
      <c r="C46" s="272" t="s">
        <v>228</v>
      </c>
      <c r="D46" s="220" t="s">
        <v>229</v>
      </c>
    </row>
    <row r="47" spans="2:4" ht="15" hidden="1">
      <c r="B47" s="271" t="s">
        <v>267</v>
      </c>
      <c r="C47" s="272" t="s">
        <v>228</v>
      </c>
      <c r="D47" s="220" t="s">
        <v>229</v>
      </c>
    </row>
    <row r="48" spans="2:4" ht="15" hidden="1">
      <c r="B48" s="271" t="s">
        <v>268</v>
      </c>
      <c r="C48" s="272" t="s">
        <v>228</v>
      </c>
      <c r="D48" s="220" t="s">
        <v>229</v>
      </c>
    </row>
    <row r="49" spans="2:4" ht="15" hidden="1">
      <c r="B49" s="271" t="s">
        <v>269</v>
      </c>
      <c r="C49" s="272" t="s">
        <v>228</v>
      </c>
      <c r="D49" s="220" t="s">
        <v>229</v>
      </c>
    </row>
    <row r="50" spans="2:4" ht="15" hidden="1">
      <c r="B50" s="271" t="s">
        <v>270</v>
      </c>
      <c r="C50" s="272" t="s">
        <v>228</v>
      </c>
      <c r="D50" s="220" t="s">
        <v>229</v>
      </c>
    </row>
    <row r="51" spans="2:4" ht="15" hidden="1">
      <c r="B51" s="271" t="s">
        <v>271</v>
      </c>
      <c r="C51" s="272" t="s">
        <v>228</v>
      </c>
      <c r="D51" s="220" t="s">
        <v>229</v>
      </c>
    </row>
    <row r="52" spans="2:4" ht="15">
      <c r="B52" s="269" t="s">
        <v>272</v>
      </c>
      <c r="C52" s="270" t="s">
        <v>231</v>
      </c>
      <c r="D52" s="223"/>
    </row>
    <row r="53" spans="2:4" ht="15">
      <c r="B53" s="269" t="s">
        <v>273</v>
      </c>
      <c r="C53" s="270" t="s">
        <v>231</v>
      </c>
      <c r="D53" s="223"/>
    </row>
    <row r="54" spans="2:4" ht="15">
      <c r="B54" s="269" t="s">
        <v>274</v>
      </c>
      <c r="C54" s="270" t="s">
        <v>231</v>
      </c>
      <c r="D54" s="223"/>
    </row>
    <row r="55" spans="2:4" ht="15">
      <c r="B55" s="269" t="s">
        <v>275</v>
      </c>
      <c r="C55" s="270" t="s">
        <v>231</v>
      </c>
      <c r="D55" s="223"/>
    </row>
    <row r="56" spans="2:4" ht="15" hidden="1">
      <c r="B56" s="269" t="s">
        <v>276</v>
      </c>
      <c r="C56" s="270" t="s">
        <v>231</v>
      </c>
      <c r="D56" s="223"/>
    </row>
    <row r="57" spans="2:4" ht="15">
      <c r="B57" s="269" t="s">
        <v>277</v>
      </c>
      <c r="C57" s="270" t="s">
        <v>231</v>
      </c>
      <c r="D57" s="223"/>
    </row>
    <row r="58" spans="2:4" ht="15">
      <c r="B58" s="269" t="s">
        <v>278</v>
      </c>
      <c r="C58" s="270" t="s">
        <v>231</v>
      </c>
      <c r="D58" s="223"/>
    </row>
    <row r="59" spans="2:4" ht="15">
      <c r="B59" s="269" t="s">
        <v>279</v>
      </c>
      <c r="C59" s="270" t="s">
        <v>231</v>
      </c>
      <c r="D59" s="223"/>
    </row>
    <row r="60" spans="2:4" ht="15">
      <c r="B60" s="269" t="s">
        <v>280</v>
      </c>
      <c r="C60" s="270" t="s">
        <v>231</v>
      </c>
      <c r="D60" s="223"/>
    </row>
    <row r="61" spans="2:4" ht="15">
      <c r="B61" s="269" t="s">
        <v>281</v>
      </c>
      <c r="C61" s="270" t="s">
        <v>231</v>
      </c>
      <c r="D61" s="223"/>
    </row>
    <row r="62" spans="2:4" ht="15">
      <c r="B62" s="269" t="s">
        <v>282</v>
      </c>
      <c r="C62" s="270" t="s">
        <v>231</v>
      </c>
      <c r="D62" s="223"/>
    </row>
    <row r="63" spans="2:4" ht="15" hidden="1">
      <c r="B63" s="271" t="s">
        <v>283</v>
      </c>
      <c r="C63" s="272" t="s">
        <v>228</v>
      </c>
      <c r="D63" s="220" t="s">
        <v>229</v>
      </c>
    </row>
    <row r="64" spans="2:4" ht="15" hidden="1">
      <c r="B64" s="271" t="s">
        <v>284</v>
      </c>
      <c r="C64" s="272" t="s">
        <v>228</v>
      </c>
      <c r="D64" s="220" t="s">
        <v>229</v>
      </c>
    </row>
    <row r="65" spans="1:4" ht="15">
      <c r="B65" s="269" t="s">
        <v>285</v>
      </c>
      <c r="C65" s="270" t="s">
        <v>231</v>
      </c>
      <c r="D65" s="223"/>
    </row>
    <row r="66" spans="1:4" ht="15">
      <c r="B66" s="269" t="s">
        <v>399</v>
      </c>
      <c r="C66" s="270" t="s">
        <v>231</v>
      </c>
      <c r="D66" s="223"/>
    </row>
    <row r="67" spans="1:4" ht="15">
      <c r="B67" s="269" t="s">
        <v>286</v>
      </c>
      <c r="C67" s="270" t="s">
        <v>231</v>
      </c>
      <c r="D67" s="223"/>
    </row>
    <row r="68" spans="1:4" ht="15">
      <c r="B68" s="269" t="s">
        <v>287</v>
      </c>
      <c r="C68" s="270" t="s">
        <v>231</v>
      </c>
      <c r="D68" s="223"/>
    </row>
    <row r="69" spans="1:4" ht="15">
      <c r="A69" s="208" t="s">
        <v>7</v>
      </c>
      <c r="B69" s="269" t="s">
        <v>288</v>
      </c>
      <c r="C69" s="270" t="s">
        <v>231</v>
      </c>
      <c r="D69" s="223"/>
    </row>
    <row r="70" spans="1:4" ht="15">
      <c r="B70" s="269" t="s">
        <v>289</v>
      </c>
      <c r="C70" s="270" t="s">
        <v>231</v>
      </c>
      <c r="D70" s="223"/>
    </row>
    <row r="71" spans="1:4" ht="15" hidden="1">
      <c r="B71" s="271" t="s">
        <v>290</v>
      </c>
      <c r="C71" s="272" t="s">
        <v>228</v>
      </c>
      <c r="D71" s="220" t="s">
        <v>229</v>
      </c>
    </row>
    <row r="72" spans="1:4" ht="15" hidden="1">
      <c r="B72" s="271" t="s">
        <v>291</v>
      </c>
      <c r="C72" s="272" t="s">
        <v>228</v>
      </c>
      <c r="D72" s="220" t="s">
        <v>229</v>
      </c>
    </row>
    <row r="73" spans="1:4" ht="15.6" hidden="1">
      <c r="B73" s="273" t="s">
        <v>400</v>
      </c>
      <c r="C73" s="274"/>
      <c r="D73" s="226">
        <v>1</v>
      </c>
    </row>
    <row r="74" spans="1:4" ht="15" hidden="1">
      <c r="B74" s="271" t="s">
        <v>292</v>
      </c>
      <c r="C74" s="272" t="s">
        <v>228</v>
      </c>
      <c r="D74" s="220" t="s">
        <v>229</v>
      </c>
    </row>
    <row r="75" spans="1:4" ht="15" hidden="1">
      <c r="B75" s="271" t="s">
        <v>293</v>
      </c>
      <c r="C75" s="272" t="s">
        <v>228</v>
      </c>
      <c r="D75" s="220" t="s">
        <v>229</v>
      </c>
    </row>
    <row r="76" spans="1:4" ht="15">
      <c r="B76" s="275" t="s">
        <v>294</v>
      </c>
      <c r="C76" s="270" t="s">
        <v>231</v>
      </c>
      <c r="D76" s="223"/>
    </row>
    <row r="77" spans="1:4" ht="15">
      <c r="B77" s="269" t="s">
        <v>295</v>
      </c>
      <c r="C77" s="270" t="s">
        <v>231</v>
      </c>
      <c r="D77" s="223"/>
    </row>
    <row r="78" spans="1:4" ht="15">
      <c r="B78" s="269" t="s">
        <v>296</v>
      </c>
      <c r="C78" s="270" t="s">
        <v>231</v>
      </c>
      <c r="D78" s="223"/>
    </row>
    <row r="79" spans="1:4" ht="15">
      <c r="B79" s="269" t="s">
        <v>297</v>
      </c>
      <c r="C79" s="270" t="s">
        <v>231</v>
      </c>
      <c r="D79" s="223"/>
    </row>
    <row r="80" spans="1:4" ht="17.399999999999999" hidden="1" customHeight="1">
      <c r="B80" s="271" t="s">
        <v>401</v>
      </c>
      <c r="C80" s="272" t="s">
        <v>228</v>
      </c>
      <c r="D80" s="220" t="s">
        <v>229</v>
      </c>
    </row>
    <row r="81" spans="1:4" ht="15.6" hidden="1">
      <c r="B81" s="273" t="s">
        <v>298</v>
      </c>
      <c r="C81" s="274"/>
      <c r="D81" s="226">
        <v>1</v>
      </c>
    </row>
    <row r="82" spans="1:4" ht="15" hidden="1">
      <c r="B82" s="276" t="s">
        <v>299</v>
      </c>
      <c r="C82" s="272" t="s">
        <v>228</v>
      </c>
      <c r="D82" s="220" t="s">
        <v>229</v>
      </c>
    </row>
    <row r="83" spans="1:4" ht="15">
      <c r="B83" s="269" t="s">
        <v>300</v>
      </c>
      <c r="C83" s="270" t="s">
        <v>231</v>
      </c>
      <c r="D83" s="223"/>
    </row>
    <row r="84" spans="1:4" ht="15" hidden="1">
      <c r="B84" s="271" t="s">
        <v>301</v>
      </c>
      <c r="C84" s="272" t="s">
        <v>228</v>
      </c>
      <c r="D84" s="220" t="s">
        <v>229</v>
      </c>
    </row>
    <row r="85" spans="1:4" ht="15" hidden="1">
      <c r="B85" s="271" t="s">
        <v>302</v>
      </c>
      <c r="C85" s="272" t="s">
        <v>228</v>
      </c>
      <c r="D85" s="220" t="s">
        <v>229</v>
      </c>
    </row>
    <row r="86" spans="1:4" ht="15" hidden="1">
      <c r="B86" s="271" t="s">
        <v>303</v>
      </c>
      <c r="C86" s="272" t="s">
        <v>228</v>
      </c>
      <c r="D86" s="220" t="s">
        <v>229</v>
      </c>
    </row>
    <row r="87" spans="1:4" ht="15" hidden="1">
      <c r="B87" s="271" t="s">
        <v>304</v>
      </c>
      <c r="C87" s="272" t="s">
        <v>228</v>
      </c>
      <c r="D87" s="220" t="s">
        <v>229</v>
      </c>
    </row>
    <row r="88" spans="1:4" ht="15" hidden="1">
      <c r="B88" s="271" t="s">
        <v>305</v>
      </c>
      <c r="C88" s="272" t="s">
        <v>228</v>
      </c>
      <c r="D88" s="220" t="s">
        <v>229</v>
      </c>
    </row>
    <row r="89" spans="1:4" ht="15" hidden="1">
      <c r="B89" s="271" t="s">
        <v>306</v>
      </c>
      <c r="C89" s="272" t="s">
        <v>228</v>
      </c>
      <c r="D89" s="220" t="s">
        <v>229</v>
      </c>
    </row>
    <row r="90" spans="1:4" ht="15" hidden="1">
      <c r="B90" s="269" t="s">
        <v>307</v>
      </c>
      <c r="C90" s="270" t="s">
        <v>231</v>
      </c>
      <c r="D90" s="223"/>
    </row>
    <row r="91" spans="1:4" ht="15">
      <c r="B91" s="269" t="s">
        <v>308</v>
      </c>
      <c r="C91" s="270" t="s">
        <v>231</v>
      </c>
      <c r="D91" s="223"/>
    </row>
    <row r="92" spans="1:4" ht="15">
      <c r="B92" s="269" t="s">
        <v>309</v>
      </c>
      <c r="C92" s="270" t="s">
        <v>231</v>
      </c>
      <c r="D92" s="223"/>
    </row>
    <row r="93" spans="1:4" ht="15" hidden="1">
      <c r="B93" s="271" t="s">
        <v>310</v>
      </c>
      <c r="C93" s="272" t="s">
        <v>228</v>
      </c>
      <c r="D93" s="220" t="s">
        <v>229</v>
      </c>
    </row>
    <row r="94" spans="1:4" ht="15" hidden="1">
      <c r="B94" s="271" t="s">
        <v>311</v>
      </c>
      <c r="C94" s="272" t="s">
        <v>228</v>
      </c>
      <c r="D94" s="220" t="s">
        <v>229</v>
      </c>
    </row>
    <row r="95" spans="1:4" ht="15" hidden="1">
      <c r="B95" s="271" t="s">
        <v>312</v>
      </c>
      <c r="C95" s="272" t="s">
        <v>228</v>
      </c>
      <c r="D95" s="220" t="s">
        <v>229</v>
      </c>
    </row>
    <row r="96" spans="1:4" s="232" customFormat="1" ht="15" hidden="1">
      <c r="A96" s="208"/>
      <c r="B96" s="269" t="s">
        <v>313</v>
      </c>
      <c r="C96" s="270" t="s">
        <v>231</v>
      </c>
      <c r="D96" s="223"/>
    </row>
    <row r="97" spans="1:4" s="217" customFormat="1" hidden="1">
      <c r="A97" s="208"/>
      <c r="B97" s="231" t="s">
        <v>314</v>
      </c>
      <c r="C97" s="230"/>
      <c r="D97" s="226">
        <v>1</v>
      </c>
    </row>
    <row r="98" spans="1:4" s="217" customFormat="1" hidden="1">
      <c r="A98" s="208"/>
      <c r="B98" s="227" t="s">
        <v>315</v>
      </c>
      <c r="C98" s="222" t="s">
        <v>231</v>
      </c>
      <c r="D98" s="223"/>
    </row>
    <row r="99" spans="1:4" hidden="1">
      <c r="B99" s="227" t="s">
        <v>316</v>
      </c>
      <c r="C99" s="222" t="s">
        <v>231</v>
      </c>
      <c r="D99" s="223"/>
    </row>
    <row r="100" spans="1:4" hidden="1">
      <c r="B100" s="233" t="s">
        <v>317</v>
      </c>
      <c r="C100" s="222" t="s">
        <v>231</v>
      </c>
      <c r="D100" s="223"/>
    </row>
    <row r="101" spans="1:4" hidden="1">
      <c r="B101" s="231" t="s">
        <v>318</v>
      </c>
      <c r="C101" s="230"/>
      <c r="D101" s="226">
        <v>1</v>
      </c>
    </row>
    <row r="102" spans="1:4" hidden="1">
      <c r="B102" s="218" t="e">
        <f>IF(#REF!="","","Accouchement inopiné")</f>
        <v>#REF!</v>
      </c>
      <c r="C102" s="234" t="e">
        <f>IF(B102="","","Proc")</f>
        <v>#REF!</v>
      </c>
      <c r="D102" s="220" t="s">
        <v>229</v>
      </c>
    </row>
    <row r="103" spans="1:4" hidden="1">
      <c r="B103" s="218" t="e">
        <f>IF(#REF!="","","Prise en charge du nouveau né à la naissance")</f>
        <v>#REF!</v>
      </c>
      <c r="C103" s="234" t="e">
        <f>IF(B103="","","Proc")</f>
        <v>#REF!</v>
      </c>
      <c r="D103" s="220" t="s">
        <v>229</v>
      </c>
    </row>
    <row r="104" spans="1:4" hidden="1">
      <c r="B104" s="227" t="e">
        <f>IF(#REF!="","","Soin au cordon ombilical")</f>
        <v>#REF!</v>
      </c>
      <c r="C104" s="235" t="e">
        <f>IF(B104="","","Tech")</f>
        <v>#REF!</v>
      </c>
      <c r="D104" s="223" t="s">
        <v>229</v>
      </c>
    </row>
    <row r="105" spans="1:4" hidden="1">
      <c r="B105" s="218" t="e">
        <f>IF(#REF!="","","Accident lié à la plongée")</f>
        <v>#REF!</v>
      </c>
      <c r="C105" s="234" t="e">
        <f>IF(B105="","","Proc")</f>
        <v>#REF!</v>
      </c>
      <c r="D105" s="220" t="s">
        <v>229</v>
      </c>
    </row>
    <row r="106" spans="1:4" hidden="1">
      <c r="B106" s="236" t="e">
        <f>IF(#REF!="","","Syndrome de suspension")</f>
        <v>#REF!</v>
      </c>
      <c r="C106" s="234" t="e">
        <f>IF(B106="","","Proc")</f>
        <v>#REF!</v>
      </c>
      <c r="D106" s="220" t="s">
        <v>229</v>
      </c>
    </row>
    <row r="107" spans="1:4" hidden="1">
      <c r="B107" s="237" t="str">
        <f>"Nbre de procédures vues sur "&amp;COUNTIF(C9:C106,"Proc")</f>
        <v>Nbre de procédures vues sur 38</v>
      </c>
      <c r="C107" s="238"/>
      <c r="D107" s="239">
        <f>COUNTIF($C9:$C106,"Proc")-((COUNTBLANK(D9)+COUNTBLANK(D12:D13)+COUNTBLANK(D23:D26)+COUNTBLANK(D30)+COUNTBLANK(D33)+COUNTBLANK(D37)+COUNTBLANK(D41:D51)+COUNTBLANK(D63:D64)+COUNTBLANK(D71:D72)+COUNTBLANK(D74:D75)+COUNTBLANK(D80)+COUNTBLANK(D82)+COUNTBLANK(D84:D89)+COUNTBLANK(D93:D95)+COUNTBLANK(D102:D103)+COUNTBLANK(D105:D106))-(COUNTBLANK($C9)+COUNTBLANK($C12:$C13)+COUNTBLANK($C23:$C26)+COUNTBLANK($C30)+COUNTBLANK($C33)+COUNTBLANK($C37)+COUNTBLANK($C41:$C51)+COUNTBLANK($C63:$C64)+COUNTBLANK($C71:$C72)+COUNTBLANK($C74:$C75)+COUNTBLANK($C80)+COUNTBLANK($C82)+COUNTBLANK($C84:$C89)+COUNTBLANK($C93:$C95)+COUNTBLANK($C102:$C103)+COUNTBLANK($C105:$C106)))</f>
        <v>38</v>
      </c>
    </row>
    <row r="108" spans="1:4" hidden="1">
      <c r="B108" s="240" t="s">
        <v>319</v>
      </c>
      <c r="C108" s="241"/>
      <c r="D108" s="242">
        <f>COUNTIF($C9:$C106,"Proc")-D107</f>
        <v>0</v>
      </c>
    </row>
    <row r="109" spans="1:4" hidden="1">
      <c r="B109" s="243" t="str">
        <f>"Nbre de techniques vues sur "&amp;COUNTIF($C9:$C106,"Tech")</f>
        <v>Nbre de techniques vues sur 49</v>
      </c>
      <c r="C109" s="244"/>
      <c r="D109" s="245">
        <f>COUNTIF($C9:$C106,"Tech")-((COUNTBLANK(D10)+COUNTBLANK(D14:D21)+COUNTBLANK(D27:D29)+COUNTBLANK(D31:D32)+COUNTBLANK(D34:D36)+COUNTBLANK(D38:D40)+COUNTBLANK(D52:D62)+COUNTBLANK(D65:D70)+COUNTBLANK(D76:D79)+COUNTBLANK(D83)+COUNTBLANK(D90:D92)+COUNTBLANK(D96:D96)+COUNTBLANK(D98:D100)+COUNTBLANK(D104))-((COUNTBLANK($C10))+COUNTBLANK($C14:$C21)+COUNTBLANK($C27:$C29)+COUNTBLANK($C31:$C32)+COUNTBLANK($C34:$C36)+COUNTBLANK($C38:$C40)+COUNTBLANK($C52:$C62)+COUNTBLANK($C65:$C70)+COUNTBLANK($C76:$C79)+COUNTBLANK($C83)+COUNTBLANK($C90:$C92)+COUNTBLANK($C96:$C96)+COUNTBLANK($C98:$C100)+COUNTBLANK($C104)))</f>
        <v>1</v>
      </c>
    </row>
    <row r="110" spans="1:4" hidden="1">
      <c r="B110" s="246" t="s">
        <v>320</v>
      </c>
      <c r="C110" s="247"/>
      <c r="D110" s="248">
        <f>COUNTIF($C9:$C106,"Tech")-D109</f>
        <v>48</v>
      </c>
    </row>
    <row r="111" spans="1:4" s="254" customFormat="1" ht="13.8" hidden="1" thickBot="1">
      <c r="A111" s="208"/>
      <c r="B111" s="249" t="s">
        <v>321</v>
      </c>
      <c r="C111" s="250"/>
      <c r="D111" s="251">
        <f>(D107+D109)/SUM(D107:D110)</f>
        <v>0.44827586206896552</v>
      </c>
    </row>
    <row r="112" spans="1:4">
      <c r="B112" s="284"/>
      <c r="C112" s="285"/>
      <c r="D112" s="284"/>
    </row>
    <row r="113" spans="2:4" ht="39.6" customHeight="1">
      <c r="B113" s="450" t="s">
        <v>407</v>
      </c>
      <c r="C113" s="319"/>
      <c r="D113" s="319"/>
    </row>
    <row r="114" spans="2:4" ht="15">
      <c r="B114" s="446" t="s">
        <v>408</v>
      </c>
      <c r="C114" s="410"/>
      <c r="D114" s="410"/>
    </row>
    <row r="115" spans="2:4" ht="15">
      <c r="B115" s="278"/>
    </row>
  </sheetData>
  <sheetProtection sheet="1" objects="1" scenarios="1" selectLockedCells="1"/>
  <protectedRanges>
    <protectedRange sqref="D12:D21 D23:D72 D74:D80 D82 D96 D98:D100 D104 D9:D10" name="Plage1"/>
  </protectedRanges>
  <mergeCells count="7">
    <mergeCell ref="B2:D2"/>
    <mergeCell ref="B114:D114"/>
    <mergeCell ref="B3:D3"/>
    <mergeCell ref="B113:D113"/>
    <mergeCell ref="B4:D4"/>
    <mergeCell ref="B5:D5"/>
    <mergeCell ref="B6:D6"/>
  </mergeCells>
  <pageMargins left="0.23" right="0.49" top="0.48" bottom="0.56999999999999995" header="0.4921259845" footer="0.22"/>
  <pageSetup paperSize="9" scale="73"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66"/>
  </sheetPr>
  <dimension ref="A1:Z114"/>
  <sheetViews>
    <sheetView showGridLines="0" showZeros="0" zoomScale="94" zoomScaleNormal="94" workbookViewId="0">
      <selection activeCell="C37" sqref="C37"/>
    </sheetView>
  </sheetViews>
  <sheetFormatPr baseColWidth="10" defaultColWidth="11.44140625" defaultRowHeight="13.2"/>
  <cols>
    <col min="1" max="1" width="43.44140625" style="289" customWidth="1"/>
    <col min="2" max="2" width="3.6640625" style="289" customWidth="1"/>
    <col min="3" max="3" width="13.44140625" style="289" customWidth="1"/>
    <col min="4" max="4" width="5.109375" style="289" customWidth="1"/>
    <col min="5" max="5" width="5.88671875" style="289" customWidth="1"/>
    <col min="6" max="6" width="11.44140625" style="289"/>
    <col min="7" max="7" width="6.44140625" style="289" customWidth="1"/>
    <col min="8" max="8" width="5.109375" style="289" customWidth="1"/>
    <col min="9" max="9" width="5.6640625" style="289" customWidth="1"/>
    <col min="10" max="10" width="5.88671875" style="289" customWidth="1"/>
    <col min="11" max="11" width="5.6640625" style="289" customWidth="1"/>
    <col min="12" max="12" width="6" style="289" customWidth="1"/>
    <col min="13" max="13" width="5.33203125" style="289" customWidth="1"/>
    <col min="14" max="14" width="5.5546875" style="289" customWidth="1"/>
    <col min="15" max="15" width="4.5546875" style="289" customWidth="1"/>
    <col min="16" max="16" width="2.109375" style="289" customWidth="1"/>
    <col min="17" max="16384" width="11.44140625" style="289"/>
  </cols>
  <sheetData>
    <row r="1" spans="1:26" ht="25.5" customHeight="1">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row>
    <row r="2" spans="1:26" ht="15.6" customHeight="1">
      <c r="A2" s="288"/>
      <c r="Q2" s="288"/>
      <c r="R2" s="288"/>
      <c r="S2" s="288"/>
      <c r="T2" s="288"/>
      <c r="U2" s="288"/>
      <c r="V2" s="288"/>
      <c r="W2" s="288"/>
      <c r="X2" s="288"/>
      <c r="Y2" s="288"/>
      <c r="Z2" s="288"/>
    </row>
    <row r="3" spans="1:26" ht="29.4" customHeight="1">
      <c r="A3" s="288"/>
      <c r="C3" s="462" t="s">
        <v>420</v>
      </c>
      <c r="D3" s="463"/>
      <c r="E3" s="463"/>
      <c r="F3" s="463"/>
      <c r="G3" s="463"/>
      <c r="H3" s="463"/>
      <c r="I3" s="463"/>
      <c r="J3" s="463"/>
      <c r="K3" s="463"/>
      <c r="L3" s="463"/>
      <c r="M3" s="463"/>
      <c r="N3" s="463"/>
      <c r="Q3" s="288"/>
      <c r="R3" s="288"/>
      <c r="S3" s="288"/>
      <c r="T3" s="288"/>
      <c r="U3" s="288"/>
      <c r="V3" s="288"/>
      <c r="W3" s="288"/>
      <c r="X3" s="288"/>
      <c r="Y3" s="288"/>
      <c r="Z3" s="288"/>
    </row>
    <row r="4" spans="1:26" ht="15.75" customHeight="1">
      <c r="A4" s="288"/>
      <c r="C4" s="464"/>
      <c r="D4" s="465"/>
      <c r="E4" s="465"/>
      <c r="F4" s="465"/>
      <c r="G4" s="465"/>
      <c r="H4" s="465"/>
      <c r="I4" s="465"/>
      <c r="J4" s="465"/>
      <c r="K4" s="465"/>
      <c r="L4" s="465"/>
      <c r="M4" s="465"/>
      <c r="N4" s="465"/>
      <c r="Q4" s="288"/>
      <c r="R4" s="288"/>
      <c r="S4" s="288"/>
      <c r="T4" s="288"/>
      <c r="U4" s="288"/>
      <c r="V4" s="288"/>
      <c r="W4" s="288"/>
      <c r="X4" s="288"/>
      <c r="Y4" s="288"/>
      <c r="Z4" s="288"/>
    </row>
    <row r="5" spans="1:26" ht="18.75" customHeight="1">
      <c r="A5" s="288"/>
      <c r="B5" s="288"/>
      <c r="C5" s="288"/>
      <c r="D5" s="288"/>
      <c r="E5" s="288"/>
      <c r="F5" s="288"/>
      <c r="G5" s="288"/>
      <c r="H5" s="288"/>
      <c r="I5" s="288"/>
      <c r="J5" s="288"/>
      <c r="K5" s="288"/>
      <c r="L5" s="288"/>
      <c r="M5" s="288"/>
      <c r="N5" s="288"/>
      <c r="O5" s="288"/>
      <c r="P5" s="288"/>
      <c r="Q5" s="288"/>
      <c r="R5" s="288"/>
      <c r="S5" s="288"/>
      <c r="T5" s="288"/>
      <c r="U5" s="288"/>
      <c r="V5" s="288"/>
      <c r="W5" s="288"/>
      <c r="X5" s="288"/>
      <c r="Y5" s="288"/>
      <c r="Z5" s="288"/>
    </row>
    <row r="6" spans="1:26" ht="18.600000000000001" customHeight="1">
      <c r="A6" s="288"/>
      <c r="C6" s="466"/>
      <c r="D6" s="466"/>
      <c r="E6" s="466"/>
      <c r="F6" s="466"/>
      <c r="G6" s="466"/>
      <c r="H6" s="466"/>
      <c r="I6" s="466"/>
      <c r="J6" s="466"/>
      <c r="K6" s="466"/>
      <c r="L6" s="466"/>
      <c r="M6" s="466"/>
      <c r="N6" s="466"/>
      <c r="Q6" s="288"/>
      <c r="R6" s="288"/>
      <c r="S6" s="288"/>
      <c r="T6" s="288"/>
      <c r="U6" s="288"/>
      <c r="V6" s="288"/>
      <c r="W6" s="288"/>
      <c r="X6" s="288"/>
      <c r="Y6" s="288"/>
      <c r="Z6" s="288"/>
    </row>
    <row r="7" spans="1:26" ht="18.600000000000001" customHeight="1">
      <c r="A7" s="288"/>
      <c r="C7" s="290"/>
      <c r="D7" s="290"/>
      <c r="E7" s="290"/>
      <c r="F7" s="290"/>
      <c r="G7" s="290"/>
      <c r="H7" s="290"/>
      <c r="I7" s="290"/>
      <c r="J7" s="290"/>
      <c r="K7" s="290"/>
      <c r="L7" s="290"/>
      <c r="M7" s="290"/>
      <c r="N7" s="290"/>
      <c r="Q7" s="288"/>
      <c r="R7" s="288"/>
      <c r="S7" s="288"/>
      <c r="T7" s="288"/>
      <c r="U7" s="288"/>
      <c r="V7" s="288"/>
      <c r="W7" s="288"/>
      <c r="X7" s="288"/>
      <c r="Y7" s="288"/>
      <c r="Z7" s="288"/>
    </row>
    <row r="8" spans="1:26" s="293" customFormat="1" ht="20.399999999999999" customHeight="1">
      <c r="A8" s="288"/>
      <c r="B8" s="289"/>
      <c r="C8" s="291" t="s">
        <v>421</v>
      </c>
      <c r="D8" s="292"/>
      <c r="E8" s="292"/>
      <c r="F8" s="292"/>
      <c r="G8" s="292"/>
      <c r="H8" s="292"/>
      <c r="I8" s="292"/>
      <c r="J8" s="289"/>
      <c r="K8" s="289"/>
      <c r="L8" s="289"/>
      <c r="M8" s="289"/>
      <c r="N8" s="289"/>
      <c r="O8" s="289"/>
      <c r="P8" s="289"/>
      <c r="Q8" s="288"/>
      <c r="R8" s="288"/>
      <c r="S8" s="288"/>
      <c r="T8" s="288"/>
      <c r="U8" s="288"/>
      <c r="V8" s="288"/>
      <c r="W8" s="288"/>
      <c r="X8" s="288"/>
      <c r="Y8" s="288"/>
      <c r="Z8" s="288"/>
    </row>
    <row r="9" spans="1:26" ht="30.75" customHeight="1">
      <c r="A9" s="288"/>
      <c r="C9" s="460" t="s">
        <v>422</v>
      </c>
      <c r="D9" s="467"/>
      <c r="E9" s="467"/>
      <c r="F9" s="467"/>
      <c r="G9" s="467"/>
      <c r="H9" s="467"/>
      <c r="I9" s="467"/>
      <c r="J9" s="467"/>
      <c r="K9" s="467"/>
      <c r="L9" s="467"/>
      <c r="M9" s="467"/>
      <c r="N9" s="467"/>
      <c r="O9" s="294"/>
      <c r="Q9" s="288"/>
      <c r="R9" s="288"/>
      <c r="S9" s="288"/>
      <c r="T9" s="288"/>
      <c r="U9" s="288"/>
      <c r="V9" s="288"/>
      <c r="W9" s="288"/>
      <c r="X9" s="288"/>
      <c r="Y9" s="288"/>
      <c r="Z9" s="288"/>
    </row>
    <row r="10" spans="1:26" ht="15.6" customHeight="1">
      <c r="A10" s="288"/>
      <c r="C10" s="295" t="s">
        <v>423</v>
      </c>
      <c r="D10" s="295"/>
      <c r="E10" s="295"/>
      <c r="F10" s="295"/>
      <c r="G10" s="295"/>
      <c r="H10" s="295"/>
      <c r="I10" s="295"/>
      <c r="J10" s="295"/>
      <c r="K10" s="295"/>
      <c r="L10" s="295"/>
      <c r="M10" s="295"/>
      <c r="N10" s="295"/>
      <c r="O10" s="295"/>
      <c r="Q10" s="288"/>
      <c r="R10" s="288"/>
      <c r="S10" s="288"/>
      <c r="T10" s="288"/>
      <c r="U10" s="288"/>
      <c r="V10" s="288"/>
      <c r="W10" s="288"/>
      <c r="X10" s="288"/>
      <c r="Y10" s="288"/>
      <c r="Z10" s="288"/>
    </row>
    <row r="11" spans="1:26" ht="15.6" customHeight="1">
      <c r="A11" s="288"/>
      <c r="C11" s="295"/>
      <c r="D11" s="295"/>
      <c r="E11" s="295"/>
      <c r="F11" s="295"/>
      <c r="G11" s="295"/>
      <c r="H11" s="295"/>
      <c r="I11" s="295"/>
      <c r="J11" s="295"/>
      <c r="K11" s="295"/>
      <c r="L11" s="295"/>
      <c r="M11" s="295"/>
      <c r="N11" s="295"/>
      <c r="O11" s="295"/>
      <c r="Q11" s="288"/>
      <c r="R11" s="288"/>
      <c r="S11" s="288"/>
      <c r="T11" s="288"/>
      <c r="U11" s="288"/>
      <c r="V11" s="288"/>
      <c r="W11" s="288"/>
      <c r="X11" s="288"/>
      <c r="Y11" s="288"/>
      <c r="Z11" s="288"/>
    </row>
    <row r="12" spans="1:26" ht="15.6" customHeight="1">
      <c r="A12" s="288"/>
      <c r="C12" s="291" t="s">
        <v>424</v>
      </c>
      <c r="D12" s="295"/>
      <c r="E12" s="295"/>
      <c r="F12" s="295"/>
      <c r="G12" s="295"/>
      <c r="H12" s="295"/>
      <c r="I12" s="295"/>
      <c r="J12" s="295"/>
      <c r="K12" s="295"/>
      <c r="L12" s="295"/>
      <c r="M12" s="295"/>
      <c r="N12" s="295"/>
      <c r="O12" s="295"/>
      <c r="Q12" s="288"/>
      <c r="R12" s="288"/>
      <c r="S12" s="288"/>
      <c r="T12" s="288"/>
      <c r="U12" s="288"/>
      <c r="V12" s="288"/>
      <c r="W12" s="288"/>
      <c r="X12" s="288"/>
      <c r="Y12" s="288"/>
      <c r="Z12" s="288"/>
    </row>
    <row r="13" spans="1:26" ht="15.6" customHeight="1">
      <c r="A13" s="288"/>
      <c r="C13" s="291"/>
      <c r="D13" s="295"/>
      <c r="E13" s="295"/>
      <c r="F13" s="295"/>
      <c r="G13" s="295"/>
      <c r="H13" s="295"/>
      <c r="I13" s="295"/>
      <c r="J13" s="295"/>
      <c r="K13" s="295"/>
      <c r="L13" s="295"/>
      <c r="M13" s="295"/>
      <c r="N13" s="295"/>
      <c r="O13" s="295"/>
      <c r="Q13" s="288"/>
      <c r="R13" s="288"/>
      <c r="S13" s="288"/>
      <c r="T13" s="288"/>
      <c r="U13" s="288"/>
      <c r="V13" s="288"/>
      <c r="W13" s="288"/>
      <c r="X13" s="288"/>
      <c r="Y13" s="288"/>
      <c r="Z13" s="288"/>
    </row>
    <row r="14" spans="1:26" ht="15.6" customHeight="1">
      <c r="A14" s="288"/>
      <c r="C14" s="291" t="s">
        <v>425</v>
      </c>
      <c r="D14" s="295"/>
      <c r="E14" s="295"/>
      <c r="F14" s="295"/>
      <c r="G14" s="295"/>
      <c r="H14" s="295"/>
      <c r="I14" s="295"/>
      <c r="J14" s="295"/>
      <c r="K14" s="295"/>
      <c r="L14" s="295"/>
      <c r="M14" s="295"/>
      <c r="N14" s="295"/>
      <c r="O14" s="295"/>
      <c r="Q14" s="288"/>
      <c r="R14" s="288"/>
      <c r="S14" s="288"/>
      <c r="T14" s="288"/>
      <c r="U14" s="288"/>
      <c r="V14" s="288"/>
      <c r="W14" s="288"/>
      <c r="X14" s="288"/>
      <c r="Y14" s="288"/>
      <c r="Z14" s="288"/>
    </row>
    <row r="15" spans="1:26" ht="15.6" customHeight="1">
      <c r="A15" s="288"/>
      <c r="C15" s="295"/>
      <c r="D15" s="295"/>
      <c r="E15" s="295"/>
      <c r="F15" s="295"/>
      <c r="G15" s="295"/>
      <c r="H15" s="295"/>
      <c r="I15" s="295"/>
      <c r="J15" s="295"/>
      <c r="K15" s="295"/>
      <c r="L15" s="295"/>
      <c r="M15" s="295"/>
      <c r="N15" s="295"/>
      <c r="O15" s="295"/>
      <c r="Q15" s="288"/>
      <c r="R15" s="288"/>
      <c r="S15" s="288"/>
      <c r="T15" s="288"/>
      <c r="U15" s="288"/>
      <c r="V15" s="288"/>
      <c r="W15" s="288"/>
      <c r="X15" s="288"/>
      <c r="Y15" s="288"/>
      <c r="Z15" s="288"/>
    </row>
    <row r="16" spans="1:26" ht="66" customHeight="1">
      <c r="A16" s="288"/>
      <c r="C16" s="460" t="s">
        <v>426</v>
      </c>
      <c r="D16" s="461"/>
      <c r="E16" s="461"/>
      <c r="F16" s="461"/>
      <c r="G16" s="461"/>
      <c r="H16" s="461"/>
      <c r="I16" s="461"/>
      <c r="J16" s="461"/>
      <c r="K16" s="461"/>
      <c r="L16" s="461"/>
      <c r="M16" s="461"/>
      <c r="N16" s="461"/>
      <c r="O16" s="295"/>
      <c r="Q16" s="288"/>
      <c r="R16" s="288"/>
      <c r="S16" s="288"/>
      <c r="T16" s="288"/>
      <c r="U16" s="288"/>
      <c r="V16" s="288"/>
      <c r="W16" s="288"/>
      <c r="X16" s="288"/>
      <c r="Y16" s="288"/>
      <c r="Z16" s="288"/>
    </row>
    <row r="17" spans="1:26" ht="15.6" customHeight="1">
      <c r="A17" s="288"/>
      <c r="C17" s="295"/>
      <c r="D17" s="295"/>
      <c r="E17" s="295"/>
      <c r="F17" s="295"/>
      <c r="G17" s="295"/>
      <c r="H17" s="295"/>
      <c r="I17" s="295"/>
      <c r="J17" s="295"/>
      <c r="K17" s="295"/>
      <c r="L17" s="295"/>
      <c r="M17" s="295"/>
      <c r="N17" s="295"/>
      <c r="O17" s="295"/>
      <c r="Q17" s="288"/>
      <c r="R17" s="288"/>
      <c r="S17" s="288"/>
      <c r="T17" s="288"/>
      <c r="U17" s="288"/>
      <c r="V17" s="288"/>
      <c r="W17" s="288"/>
      <c r="X17" s="288"/>
      <c r="Y17" s="288"/>
      <c r="Z17" s="288"/>
    </row>
    <row r="18" spans="1:26" ht="15.6" customHeight="1">
      <c r="A18" s="288"/>
      <c r="C18" s="291" t="s">
        <v>427</v>
      </c>
      <c r="D18" s="295"/>
      <c r="E18" s="295"/>
      <c r="F18" s="295"/>
      <c r="G18" s="295"/>
      <c r="H18" s="295"/>
      <c r="I18" s="295"/>
      <c r="J18" s="295"/>
      <c r="K18" s="295"/>
      <c r="L18" s="295"/>
      <c r="M18" s="295"/>
      <c r="N18" s="295"/>
      <c r="O18" s="295"/>
      <c r="Q18" s="288"/>
      <c r="R18" s="288"/>
      <c r="S18" s="288"/>
      <c r="T18" s="288"/>
      <c r="U18" s="288"/>
      <c r="V18" s="288"/>
      <c r="W18" s="288"/>
      <c r="X18" s="288"/>
      <c r="Y18" s="288"/>
      <c r="Z18" s="288"/>
    </row>
    <row r="19" spans="1:26" ht="15.6" customHeight="1">
      <c r="A19" s="288"/>
      <c r="C19" s="291"/>
      <c r="D19" s="295"/>
      <c r="E19" s="295"/>
      <c r="F19" s="295"/>
      <c r="G19" s="295"/>
      <c r="H19" s="295"/>
      <c r="I19" s="295"/>
      <c r="J19" s="295"/>
      <c r="K19" s="295"/>
      <c r="L19" s="295"/>
      <c r="M19" s="295"/>
      <c r="N19" s="295"/>
      <c r="O19" s="295"/>
      <c r="Q19" s="288"/>
      <c r="R19" s="288"/>
      <c r="S19" s="288"/>
      <c r="T19" s="288"/>
      <c r="U19" s="288"/>
      <c r="V19" s="288"/>
      <c r="W19" s="288"/>
      <c r="X19" s="288"/>
      <c r="Y19" s="288"/>
      <c r="Z19" s="288"/>
    </row>
    <row r="20" spans="1:26" ht="48.75" customHeight="1">
      <c r="A20" s="288"/>
      <c r="C20" s="460" t="s">
        <v>428</v>
      </c>
      <c r="D20" s="461"/>
      <c r="E20" s="461"/>
      <c r="F20" s="461"/>
      <c r="G20" s="461"/>
      <c r="H20" s="461"/>
      <c r="I20" s="461"/>
      <c r="J20" s="461"/>
      <c r="K20" s="461"/>
      <c r="L20" s="461"/>
      <c r="M20" s="461"/>
      <c r="N20" s="461"/>
      <c r="O20" s="295"/>
      <c r="Q20" s="288"/>
      <c r="R20" s="288"/>
      <c r="S20" s="288"/>
      <c r="T20" s="288"/>
      <c r="U20" s="288"/>
      <c r="V20" s="288"/>
      <c r="W20" s="288"/>
      <c r="X20" s="288"/>
      <c r="Y20" s="288"/>
      <c r="Z20" s="288"/>
    </row>
    <row r="21" spans="1:26" ht="15.6" customHeight="1">
      <c r="A21" s="288"/>
      <c r="C21" s="295"/>
      <c r="D21" s="295"/>
      <c r="E21" s="295"/>
      <c r="F21" s="295"/>
      <c r="G21" s="295"/>
      <c r="H21" s="295"/>
      <c r="I21" s="295"/>
      <c r="J21" s="295"/>
      <c r="K21" s="295"/>
      <c r="L21" s="295"/>
      <c r="M21" s="295"/>
      <c r="N21" s="295"/>
      <c r="O21" s="295"/>
      <c r="Q21" s="288"/>
      <c r="R21" s="288"/>
      <c r="S21" s="288"/>
      <c r="T21" s="288"/>
      <c r="U21" s="288"/>
      <c r="V21" s="288"/>
      <c r="W21" s="288"/>
      <c r="X21" s="288"/>
      <c r="Y21" s="288"/>
      <c r="Z21" s="288"/>
    </row>
    <row r="22" spans="1:26" ht="33" customHeight="1">
      <c r="A22" s="288"/>
      <c r="C22" s="460" t="s">
        <v>429</v>
      </c>
      <c r="D22" s="461"/>
      <c r="E22" s="461"/>
      <c r="F22" s="461"/>
      <c r="G22" s="461"/>
      <c r="H22" s="461"/>
      <c r="I22" s="461"/>
      <c r="J22" s="461"/>
      <c r="K22" s="461"/>
      <c r="L22" s="461"/>
      <c r="M22" s="461"/>
      <c r="N22" s="461"/>
      <c r="O22" s="295"/>
      <c r="Q22" s="288"/>
      <c r="R22" s="288"/>
      <c r="S22" s="288"/>
      <c r="T22" s="288"/>
      <c r="U22" s="288"/>
      <c r="V22" s="288"/>
      <c r="W22" s="288"/>
      <c r="X22" s="288"/>
      <c r="Y22" s="288"/>
      <c r="Z22" s="288"/>
    </row>
    <row r="23" spans="1:26" ht="15.6" customHeight="1">
      <c r="A23" s="288"/>
      <c r="Q23" s="288"/>
      <c r="R23" s="288"/>
      <c r="S23" s="288"/>
      <c r="T23" s="288"/>
      <c r="U23" s="288"/>
      <c r="V23" s="288"/>
      <c r="W23" s="288"/>
      <c r="X23" s="288"/>
      <c r="Y23" s="288"/>
      <c r="Z23" s="288"/>
    </row>
    <row r="24" spans="1:26" ht="32.25" customHeight="1">
      <c r="A24" s="288"/>
      <c r="C24" s="460" t="s">
        <v>430</v>
      </c>
      <c r="D24" s="461"/>
      <c r="E24" s="461"/>
      <c r="F24" s="461"/>
      <c r="G24" s="461"/>
      <c r="H24" s="461"/>
      <c r="I24" s="461"/>
      <c r="J24" s="461"/>
      <c r="K24" s="461"/>
      <c r="L24" s="461"/>
      <c r="M24" s="461"/>
      <c r="N24" s="461"/>
      <c r="Q24" s="288"/>
      <c r="R24" s="288"/>
      <c r="S24" s="288"/>
      <c r="T24" s="288"/>
      <c r="U24" s="288"/>
      <c r="V24" s="288"/>
      <c r="W24" s="288"/>
      <c r="X24" s="288"/>
      <c r="Y24" s="288"/>
      <c r="Z24" s="288"/>
    </row>
    <row r="25" spans="1:26" ht="15.6" customHeight="1">
      <c r="A25" s="288"/>
      <c r="C25" s="296"/>
      <c r="D25" s="468"/>
      <c r="E25" s="468"/>
      <c r="F25" s="468"/>
      <c r="G25" s="468"/>
      <c r="H25" s="468"/>
      <c r="I25" s="468"/>
      <c r="J25" s="468"/>
      <c r="K25" s="468"/>
      <c r="L25" s="468"/>
      <c r="M25" s="468"/>
      <c r="N25" s="468"/>
      <c r="Q25" s="288"/>
      <c r="R25" s="288"/>
      <c r="S25" s="288"/>
      <c r="T25" s="288"/>
      <c r="U25" s="288"/>
      <c r="V25" s="288"/>
      <c r="W25" s="288"/>
      <c r="X25" s="288"/>
      <c r="Y25" s="288"/>
      <c r="Z25" s="288"/>
    </row>
    <row r="26" spans="1:26" ht="15.6" customHeight="1">
      <c r="A26" s="288"/>
      <c r="Q26" s="288"/>
      <c r="R26" s="288"/>
      <c r="S26" s="288"/>
      <c r="T26" s="288"/>
      <c r="U26" s="288"/>
      <c r="V26" s="288"/>
      <c r="W26" s="288"/>
      <c r="X26" s="288"/>
      <c r="Y26" s="288"/>
      <c r="Z26" s="288"/>
    </row>
    <row r="27" spans="1:26" ht="15.6" customHeight="1">
      <c r="A27" s="288"/>
      <c r="D27" s="297"/>
      <c r="E27" s="298"/>
      <c r="F27" s="299"/>
      <c r="G27" s="469"/>
      <c r="H27" s="470"/>
      <c r="I27" s="470"/>
      <c r="J27" s="470"/>
      <c r="K27" s="298"/>
      <c r="L27" s="300"/>
      <c r="M27" s="301"/>
      <c r="N27" s="302"/>
      <c r="Q27" s="288"/>
      <c r="R27" s="288"/>
      <c r="S27" s="288"/>
      <c r="T27" s="288"/>
      <c r="U27" s="288"/>
      <c r="V27" s="288"/>
      <c r="W27" s="288"/>
      <c r="X27" s="288"/>
      <c r="Y27" s="288"/>
      <c r="Z27" s="288"/>
    </row>
    <row r="28" spans="1:26" ht="15.6" customHeight="1">
      <c r="A28" s="288"/>
      <c r="D28" s="303"/>
      <c r="E28" s="303"/>
      <c r="F28" s="304"/>
      <c r="G28" s="304"/>
      <c r="H28" s="304"/>
      <c r="I28" s="304"/>
      <c r="J28" s="304"/>
      <c r="K28" s="304"/>
      <c r="L28" s="304"/>
      <c r="M28" s="304"/>
      <c r="N28" s="304"/>
      <c r="O28" s="304"/>
      <c r="Q28" s="288"/>
      <c r="R28" s="288"/>
      <c r="S28" s="288"/>
      <c r="T28" s="288"/>
      <c r="U28" s="288"/>
      <c r="V28" s="288"/>
      <c r="W28" s="288"/>
      <c r="X28" s="288"/>
      <c r="Y28" s="288"/>
      <c r="Z28" s="288"/>
    </row>
    <row r="29" spans="1:26" ht="15.6" customHeight="1">
      <c r="A29" s="288"/>
      <c r="C29" s="296"/>
      <c r="F29" s="471"/>
      <c r="G29" s="472"/>
      <c r="H29" s="472"/>
      <c r="Q29" s="288"/>
      <c r="R29" s="288"/>
      <c r="S29" s="288"/>
      <c r="T29" s="288"/>
      <c r="U29" s="288"/>
      <c r="V29" s="288"/>
      <c r="W29" s="288"/>
      <c r="X29" s="288"/>
      <c r="Y29" s="288"/>
      <c r="Z29" s="288"/>
    </row>
    <row r="30" spans="1:26" ht="15.6" customHeight="1">
      <c r="A30" s="288"/>
      <c r="C30" s="305"/>
      <c r="Q30" s="288"/>
      <c r="R30" s="288"/>
      <c r="S30" s="288"/>
      <c r="T30" s="288"/>
      <c r="U30" s="288"/>
      <c r="V30" s="288"/>
      <c r="W30" s="288"/>
      <c r="X30" s="288"/>
      <c r="Y30" s="288"/>
      <c r="Z30" s="288"/>
    </row>
    <row r="31" spans="1:26" ht="15.6" customHeight="1">
      <c r="A31" s="288"/>
      <c r="E31" s="306"/>
      <c r="Q31" s="288"/>
      <c r="R31" s="288"/>
      <c r="S31" s="288"/>
      <c r="T31" s="288"/>
      <c r="U31" s="288"/>
      <c r="V31" s="288"/>
      <c r="W31" s="288"/>
      <c r="X31" s="288"/>
      <c r="Y31" s="288"/>
      <c r="Z31" s="288"/>
    </row>
    <row r="32" spans="1:26" ht="15.6" customHeight="1">
      <c r="A32" s="288"/>
      <c r="C32" s="307"/>
      <c r="E32" s="306"/>
      <c r="F32" s="308"/>
      <c r="G32" s="308"/>
      <c r="H32" s="308"/>
      <c r="I32" s="308"/>
      <c r="J32" s="308"/>
      <c r="K32" s="308"/>
      <c r="L32" s="308"/>
      <c r="M32" s="308"/>
      <c r="N32" s="308"/>
      <c r="O32" s="308"/>
      <c r="Q32" s="288"/>
      <c r="R32" s="288"/>
      <c r="S32" s="288"/>
      <c r="T32" s="288"/>
      <c r="U32" s="288"/>
      <c r="V32" s="288"/>
      <c r="W32" s="288"/>
      <c r="X32" s="288"/>
      <c r="Y32" s="288"/>
      <c r="Z32" s="288"/>
    </row>
    <row r="33" spans="1:26" ht="15.6" customHeight="1">
      <c r="A33" s="288"/>
      <c r="C33" s="307"/>
      <c r="E33" s="306"/>
      <c r="F33" s="308"/>
      <c r="G33" s="308"/>
      <c r="H33" s="308"/>
      <c r="I33" s="308"/>
      <c r="J33" s="308"/>
      <c r="K33" s="308"/>
      <c r="L33" s="308"/>
      <c r="M33" s="308"/>
      <c r="N33" s="308"/>
      <c r="O33" s="308"/>
      <c r="Q33" s="288"/>
      <c r="R33" s="288"/>
      <c r="S33" s="288"/>
      <c r="T33" s="288"/>
      <c r="U33" s="288"/>
      <c r="V33" s="288"/>
      <c r="W33" s="288"/>
      <c r="X33" s="288"/>
      <c r="Y33" s="288"/>
      <c r="Z33" s="288"/>
    </row>
    <row r="34" spans="1:26" ht="15.6" customHeight="1">
      <c r="A34" s="288"/>
      <c r="C34" s="307"/>
      <c r="E34" s="306"/>
      <c r="F34" s="308"/>
      <c r="G34" s="308"/>
      <c r="H34" s="308"/>
      <c r="I34" s="308"/>
      <c r="J34" s="308"/>
      <c r="K34" s="308"/>
      <c r="L34" s="308"/>
      <c r="M34" s="308"/>
      <c r="N34" s="308"/>
      <c r="O34" s="308"/>
      <c r="Q34" s="288"/>
      <c r="R34" s="288"/>
      <c r="S34" s="288"/>
      <c r="T34" s="288"/>
      <c r="U34" s="288"/>
      <c r="V34" s="288"/>
      <c r="W34" s="288"/>
      <c r="X34" s="288"/>
      <c r="Y34" s="288"/>
      <c r="Z34" s="288"/>
    </row>
    <row r="35" spans="1:26" ht="15.6" customHeight="1">
      <c r="A35" s="288"/>
      <c r="C35" s="307"/>
      <c r="E35" s="306"/>
      <c r="F35" s="308"/>
      <c r="G35" s="308"/>
      <c r="H35" s="309"/>
      <c r="I35" s="308"/>
      <c r="J35" s="308"/>
      <c r="K35" s="308"/>
      <c r="L35" s="308"/>
      <c r="M35" s="308"/>
      <c r="N35" s="308"/>
      <c r="O35" s="308"/>
      <c r="Q35" s="288"/>
      <c r="R35" s="288"/>
      <c r="S35" s="288"/>
      <c r="T35" s="288"/>
      <c r="U35" s="288"/>
      <c r="V35" s="288"/>
      <c r="W35" s="288"/>
      <c r="X35" s="288"/>
      <c r="Y35" s="288"/>
      <c r="Z35" s="288"/>
    </row>
    <row r="36" spans="1:26" ht="20.399999999999999" customHeight="1">
      <c r="A36" s="288"/>
      <c r="C36" s="310"/>
      <c r="F36" s="308"/>
      <c r="G36" s="311"/>
      <c r="H36" s="308"/>
      <c r="I36" s="308"/>
      <c r="J36" s="308"/>
      <c r="K36" s="308"/>
      <c r="L36" s="308"/>
      <c r="M36" s="308"/>
      <c r="N36" s="308"/>
      <c r="O36" s="308"/>
      <c r="Q36" s="288"/>
      <c r="R36" s="288"/>
      <c r="S36" s="288"/>
      <c r="T36" s="288"/>
      <c r="U36" s="288"/>
      <c r="V36" s="288"/>
      <c r="W36" s="288"/>
      <c r="X36" s="288"/>
      <c r="Y36" s="288"/>
      <c r="Z36" s="288"/>
    </row>
    <row r="37" spans="1:26" ht="15.6" customHeight="1">
      <c r="A37" s="288"/>
      <c r="C37" s="307"/>
      <c r="E37" s="306"/>
      <c r="Q37" s="288"/>
      <c r="R37" s="288"/>
      <c r="S37" s="288"/>
      <c r="T37" s="288"/>
      <c r="U37" s="288"/>
      <c r="V37" s="288"/>
      <c r="W37" s="288"/>
      <c r="X37" s="288"/>
      <c r="Y37" s="288"/>
      <c r="Z37" s="288"/>
    </row>
    <row r="38" spans="1:26" ht="15.6" customHeight="1">
      <c r="A38" s="288"/>
      <c r="Q38" s="288"/>
      <c r="R38" s="288"/>
      <c r="S38" s="288"/>
      <c r="T38" s="288"/>
      <c r="U38" s="288"/>
      <c r="V38" s="288"/>
      <c r="W38" s="288"/>
      <c r="X38" s="288"/>
      <c r="Y38" s="288"/>
      <c r="Z38" s="288"/>
    </row>
    <row r="39" spans="1:26" ht="15.6" customHeight="1">
      <c r="A39" s="288"/>
      <c r="Q39" s="288"/>
      <c r="R39" s="288"/>
      <c r="S39" s="288"/>
      <c r="T39" s="288"/>
      <c r="U39" s="288"/>
      <c r="V39" s="288"/>
      <c r="W39" s="288"/>
      <c r="X39" s="288"/>
      <c r="Y39" s="288"/>
      <c r="Z39" s="288"/>
    </row>
    <row r="40" spans="1:26" ht="15.6" customHeight="1">
      <c r="A40" s="288"/>
      <c r="Q40" s="288"/>
      <c r="R40" s="288"/>
      <c r="S40" s="288"/>
      <c r="T40" s="288"/>
      <c r="U40" s="288"/>
      <c r="V40" s="288"/>
      <c r="W40" s="288"/>
      <c r="X40" s="288"/>
      <c r="Y40" s="288"/>
      <c r="Z40" s="288"/>
    </row>
    <row r="41" spans="1:26" ht="15.6" customHeight="1">
      <c r="A41" s="288"/>
      <c r="Q41" s="288"/>
      <c r="R41" s="288"/>
      <c r="S41" s="288"/>
      <c r="T41" s="288"/>
      <c r="U41" s="288"/>
      <c r="V41" s="288"/>
      <c r="W41" s="288"/>
      <c r="X41" s="288"/>
      <c r="Y41" s="288"/>
      <c r="Z41" s="288"/>
    </row>
    <row r="42" spans="1:26">
      <c r="A42" s="288"/>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row>
    <row r="43" spans="1:26">
      <c r="A43" s="288"/>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row>
    <row r="44" spans="1:26">
      <c r="A44" s="288"/>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row>
    <row r="45" spans="1:26">
      <c r="A45" s="288"/>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row>
    <row r="46" spans="1:26">
      <c r="A46" s="288"/>
      <c r="B46" s="288"/>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row>
    <row r="47" spans="1:26">
      <c r="A47" s="288"/>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row>
    <row r="48" spans="1:26">
      <c r="A48" s="288"/>
      <c r="B48" s="288"/>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row>
    <row r="49" spans="1:26">
      <c r="A49" s="288"/>
      <c r="B49" s="288"/>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row>
    <row r="50" spans="1:26">
      <c r="A50" s="288"/>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row>
    <row r="51" spans="1:26">
      <c r="A51" s="288"/>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row>
    <row r="52" spans="1:26">
      <c r="A52" s="288"/>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row>
    <row r="53" spans="1:26">
      <c r="A53" s="288"/>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row>
    <row r="54" spans="1:26">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row>
    <row r="55" spans="1:26">
      <c r="A55" s="288"/>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row>
    <row r="56" spans="1:26">
      <c r="A56" s="288"/>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row>
    <row r="57" spans="1:26">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row>
    <row r="58" spans="1:26">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row>
    <row r="59" spans="1:26">
      <c r="A59" s="28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row>
    <row r="60" spans="1:26">
      <c r="A60" s="288"/>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row>
    <row r="61" spans="1:26">
      <c r="A61" s="288"/>
      <c r="B61" s="288"/>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row>
    <row r="62" spans="1:26">
      <c r="A62" s="288"/>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row>
    <row r="63" spans="1:26">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row>
    <row r="64" spans="1:26">
      <c r="A64" s="288"/>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row>
    <row r="65" spans="1:26">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row>
    <row r="66" spans="1:26">
      <c r="A66" s="288"/>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row>
    <row r="67" spans="1:26">
      <c r="A67" s="288"/>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row>
    <row r="68" spans="1:26">
      <c r="A68" s="288"/>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row>
    <row r="69" spans="1:26">
      <c r="A69" s="288"/>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row>
    <row r="70" spans="1:26">
      <c r="A70" s="288"/>
      <c r="B70" s="288"/>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row>
    <row r="71" spans="1:26">
      <c r="A71" s="288"/>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row>
    <row r="72" spans="1:26">
      <c r="A72" s="288"/>
      <c r="B72" s="288"/>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88"/>
    </row>
    <row r="73" spans="1:26">
      <c r="A73" s="288"/>
      <c r="B73" s="288"/>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row>
    <row r="74" spans="1:26">
      <c r="A74" s="288"/>
      <c r="B74" s="288"/>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row>
    <row r="75" spans="1:26">
      <c r="A75" s="288"/>
      <c r="B75" s="288"/>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row>
    <row r="76" spans="1:26">
      <c r="A76" s="288"/>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row>
    <row r="77" spans="1:26">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row>
    <row r="78" spans="1:26">
      <c r="A78" s="288"/>
      <c r="B78" s="288"/>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row>
    <row r="79" spans="1:26">
      <c r="A79" s="288"/>
      <c r="B79" s="288"/>
      <c r="C79" s="288"/>
      <c r="D79" s="288"/>
      <c r="E79" s="288"/>
      <c r="F79" s="288"/>
      <c r="G79" s="288"/>
      <c r="H79" s="288"/>
      <c r="I79" s="288"/>
      <c r="J79" s="288"/>
      <c r="K79" s="288"/>
      <c r="L79" s="288"/>
      <c r="M79" s="288"/>
      <c r="N79" s="288"/>
      <c r="O79" s="288"/>
      <c r="P79" s="288"/>
      <c r="Q79" s="288"/>
      <c r="R79" s="288"/>
      <c r="S79" s="288"/>
      <c r="T79" s="288"/>
      <c r="U79" s="288"/>
      <c r="V79" s="288"/>
      <c r="W79" s="288"/>
      <c r="X79" s="288"/>
      <c r="Y79" s="288"/>
      <c r="Z79" s="288"/>
    </row>
    <row r="80" spans="1:26">
      <c r="A80" s="288"/>
      <c r="B80" s="288"/>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row>
    <row r="81" spans="1:26">
      <c r="A81" s="288"/>
      <c r="B81" s="288"/>
      <c r="C81" s="288"/>
      <c r="D81" s="288"/>
      <c r="E81" s="288"/>
      <c r="F81" s="288"/>
      <c r="G81" s="288"/>
      <c r="H81" s="288"/>
      <c r="I81" s="288"/>
      <c r="J81" s="288"/>
      <c r="K81" s="288"/>
      <c r="L81" s="288"/>
      <c r="M81" s="288"/>
      <c r="N81" s="288"/>
      <c r="O81" s="288"/>
      <c r="P81" s="288"/>
      <c r="Q81" s="288"/>
      <c r="R81" s="288"/>
      <c r="S81" s="288"/>
      <c r="T81" s="288"/>
      <c r="U81" s="288"/>
      <c r="V81" s="288"/>
      <c r="W81" s="288"/>
      <c r="X81" s="288"/>
      <c r="Y81" s="288"/>
      <c r="Z81" s="288"/>
    </row>
    <row r="82" spans="1:26">
      <c r="A82" s="288"/>
      <c r="B82" s="288"/>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row>
    <row r="83" spans="1:26">
      <c r="A83" s="288"/>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row>
    <row r="84" spans="1:26">
      <c r="A84" s="288"/>
      <c r="B84" s="288"/>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row>
    <row r="85" spans="1:26">
      <c r="A85" s="288"/>
      <c r="B85" s="288"/>
      <c r="C85" s="288"/>
      <c r="D85" s="288"/>
      <c r="E85" s="288"/>
      <c r="F85" s="288"/>
      <c r="G85" s="288"/>
      <c r="H85" s="288"/>
      <c r="I85" s="288"/>
      <c r="J85" s="288"/>
      <c r="K85" s="288"/>
      <c r="L85" s="288"/>
      <c r="M85" s="288"/>
      <c r="N85" s="288"/>
      <c r="O85" s="288"/>
      <c r="P85" s="288"/>
      <c r="Q85" s="288"/>
      <c r="R85" s="288"/>
      <c r="S85" s="288"/>
      <c r="T85" s="288"/>
      <c r="U85" s="288"/>
      <c r="V85" s="288"/>
      <c r="W85" s="288"/>
      <c r="X85" s="288"/>
      <c r="Y85" s="288"/>
      <c r="Z85" s="288"/>
    </row>
    <row r="86" spans="1:26">
      <c r="A86" s="288"/>
      <c r="B86" s="288"/>
      <c r="C86" s="288"/>
      <c r="D86" s="288"/>
      <c r="E86" s="288"/>
      <c r="F86" s="288"/>
      <c r="G86" s="288"/>
      <c r="H86" s="288"/>
      <c r="I86" s="288"/>
      <c r="J86" s="288"/>
      <c r="K86" s="288"/>
      <c r="L86" s="288"/>
      <c r="M86" s="288"/>
      <c r="N86" s="288"/>
      <c r="O86" s="288"/>
      <c r="P86" s="288"/>
      <c r="Q86" s="288"/>
      <c r="R86" s="288"/>
      <c r="S86" s="288"/>
      <c r="T86" s="288"/>
      <c r="U86" s="288"/>
      <c r="V86" s="288"/>
      <c r="W86" s="288"/>
      <c r="X86" s="288"/>
      <c r="Y86" s="288"/>
      <c r="Z86" s="288"/>
    </row>
    <row r="87" spans="1:26">
      <c r="A87" s="288"/>
      <c r="B87" s="288"/>
      <c r="C87" s="288"/>
      <c r="D87" s="288"/>
      <c r="E87" s="288"/>
      <c r="F87" s="288"/>
      <c r="G87" s="288"/>
      <c r="H87" s="288"/>
      <c r="I87" s="288"/>
      <c r="J87" s="288"/>
      <c r="K87" s="288"/>
      <c r="L87" s="288"/>
      <c r="M87" s="288"/>
      <c r="N87" s="288"/>
      <c r="O87" s="288"/>
      <c r="P87" s="288"/>
      <c r="Q87" s="288"/>
      <c r="R87" s="288"/>
      <c r="S87" s="288"/>
      <c r="T87" s="288"/>
      <c r="U87" s="288"/>
      <c r="V87" s="288"/>
      <c r="W87" s="288"/>
      <c r="X87" s="288"/>
      <c r="Y87" s="288"/>
      <c r="Z87" s="288"/>
    </row>
    <row r="88" spans="1:26">
      <c r="A88" s="288"/>
      <c r="B88" s="288"/>
      <c r="C88" s="288"/>
      <c r="D88" s="288"/>
      <c r="E88" s="288"/>
      <c r="F88" s="288"/>
      <c r="G88" s="288"/>
      <c r="H88" s="288"/>
      <c r="I88" s="288"/>
      <c r="J88" s="288"/>
      <c r="K88" s="288"/>
      <c r="L88" s="288"/>
      <c r="M88" s="288"/>
      <c r="N88" s="288"/>
      <c r="O88" s="288"/>
      <c r="P88" s="288"/>
      <c r="Q88" s="288"/>
      <c r="R88" s="288"/>
      <c r="S88" s="288"/>
      <c r="T88" s="288"/>
      <c r="U88" s="288"/>
      <c r="V88" s="288"/>
      <c r="W88" s="288"/>
      <c r="X88" s="288"/>
      <c r="Y88" s="288"/>
      <c r="Z88" s="288"/>
    </row>
    <row r="89" spans="1:26">
      <c r="A89" s="288"/>
      <c r="B89" s="288"/>
      <c r="C89" s="288"/>
      <c r="D89" s="288"/>
      <c r="E89" s="288"/>
      <c r="F89" s="288"/>
      <c r="G89" s="288"/>
      <c r="H89" s="288"/>
      <c r="I89" s="288"/>
      <c r="J89" s="288"/>
      <c r="K89" s="288"/>
      <c r="L89" s="288"/>
      <c r="M89" s="288"/>
      <c r="N89" s="288"/>
      <c r="O89" s="288"/>
      <c r="P89" s="288"/>
      <c r="Q89" s="288"/>
      <c r="R89" s="288"/>
      <c r="S89" s="288"/>
      <c r="T89" s="288"/>
      <c r="U89" s="288"/>
      <c r="V89" s="288"/>
      <c r="W89" s="288"/>
      <c r="X89" s="288"/>
      <c r="Y89" s="288"/>
      <c r="Z89" s="288"/>
    </row>
    <row r="90" spans="1:26">
      <c r="A90" s="288"/>
      <c r="B90" s="288"/>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row>
    <row r="91" spans="1:26">
      <c r="A91" s="288"/>
      <c r="B91" s="288"/>
      <c r="C91" s="288"/>
      <c r="D91" s="288"/>
      <c r="E91" s="288"/>
      <c r="F91" s="288"/>
      <c r="G91" s="288"/>
      <c r="H91" s="288"/>
      <c r="I91" s="288"/>
      <c r="J91" s="288"/>
      <c r="K91" s="288"/>
      <c r="L91" s="288"/>
      <c r="M91" s="288"/>
      <c r="N91" s="288"/>
      <c r="O91" s="288"/>
      <c r="P91" s="288"/>
      <c r="Q91" s="288"/>
      <c r="R91" s="288"/>
      <c r="S91" s="288"/>
      <c r="T91" s="288"/>
      <c r="U91" s="288"/>
      <c r="V91" s="288"/>
      <c r="W91" s="288"/>
      <c r="X91" s="288"/>
      <c r="Y91" s="288"/>
      <c r="Z91" s="288"/>
    </row>
    <row r="92" spans="1:26">
      <c r="A92" s="288"/>
      <c r="B92" s="288"/>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row>
    <row r="93" spans="1:26">
      <c r="A93" s="288"/>
      <c r="B93" s="288"/>
      <c r="C93" s="288"/>
      <c r="D93" s="288"/>
      <c r="E93" s="288"/>
      <c r="F93" s="288"/>
      <c r="G93" s="288"/>
      <c r="H93" s="288"/>
      <c r="I93" s="288"/>
      <c r="J93" s="288"/>
      <c r="K93" s="288"/>
      <c r="L93" s="288"/>
      <c r="M93" s="288"/>
      <c r="N93" s="288"/>
      <c r="O93" s="288"/>
      <c r="P93" s="288"/>
      <c r="Q93" s="288"/>
      <c r="R93" s="288"/>
      <c r="S93" s="288"/>
      <c r="T93" s="288"/>
      <c r="U93" s="288"/>
      <c r="V93" s="288"/>
      <c r="W93" s="288"/>
      <c r="X93" s="288"/>
      <c r="Y93" s="288"/>
      <c r="Z93" s="288"/>
    </row>
    <row r="94" spans="1:26">
      <c r="A94" s="288"/>
      <c r="B94" s="288"/>
      <c r="C94" s="288"/>
      <c r="D94" s="288"/>
      <c r="E94" s="288"/>
      <c r="F94" s="288"/>
      <c r="G94" s="288"/>
      <c r="H94" s="288"/>
      <c r="I94" s="288"/>
      <c r="J94" s="288"/>
      <c r="K94" s="288"/>
      <c r="L94" s="288"/>
      <c r="M94" s="288"/>
      <c r="N94" s="288"/>
      <c r="O94" s="288"/>
      <c r="P94" s="288"/>
      <c r="Q94" s="288"/>
      <c r="R94" s="288"/>
      <c r="S94" s="288"/>
      <c r="T94" s="288"/>
      <c r="U94" s="288"/>
      <c r="V94" s="288"/>
      <c r="W94" s="288"/>
      <c r="X94" s="288"/>
      <c r="Y94" s="288"/>
      <c r="Z94" s="288"/>
    </row>
    <row r="95" spans="1:26">
      <c r="A95" s="288"/>
      <c r="B95" s="288"/>
      <c r="C95" s="288"/>
      <c r="D95" s="288"/>
      <c r="E95" s="288"/>
      <c r="F95" s="288"/>
      <c r="G95" s="288"/>
      <c r="H95" s="288"/>
      <c r="I95" s="288"/>
      <c r="J95" s="288"/>
      <c r="K95" s="288"/>
      <c r="L95" s="288"/>
      <c r="M95" s="288"/>
      <c r="N95" s="288"/>
      <c r="O95" s="288"/>
      <c r="P95" s="288"/>
      <c r="Q95" s="288"/>
      <c r="R95" s="288"/>
      <c r="S95" s="288"/>
      <c r="T95" s="288"/>
      <c r="U95" s="288"/>
      <c r="V95" s="288"/>
      <c r="W95" s="288"/>
      <c r="X95" s="288"/>
      <c r="Y95" s="288"/>
      <c r="Z95" s="288"/>
    </row>
    <row r="96" spans="1:26">
      <c r="A96" s="288"/>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row>
    <row r="97" spans="1:26">
      <c r="A97" s="288"/>
      <c r="B97" s="288"/>
      <c r="C97" s="288"/>
      <c r="D97" s="288"/>
      <c r="E97" s="288"/>
      <c r="F97" s="288"/>
      <c r="G97" s="288"/>
      <c r="H97" s="288"/>
      <c r="I97" s="288"/>
      <c r="J97" s="288"/>
      <c r="K97" s="288"/>
      <c r="L97" s="288"/>
      <c r="M97" s="288"/>
      <c r="N97" s="288"/>
      <c r="O97" s="288"/>
      <c r="P97" s="288"/>
      <c r="Q97" s="288"/>
      <c r="R97" s="288"/>
      <c r="S97" s="288"/>
      <c r="T97" s="288"/>
      <c r="U97" s="288"/>
      <c r="V97" s="288"/>
      <c r="W97" s="288"/>
      <c r="X97" s="288"/>
      <c r="Y97" s="288"/>
      <c r="Z97" s="288"/>
    </row>
    <row r="98" spans="1:26">
      <c r="A98" s="288"/>
      <c r="B98" s="288"/>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row>
    <row r="99" spans="1:26">
      <c r="A99" s="288"/>
      <c r="B99" s="288"/>
      <c r="C99" s="288"/>
      <c r="D99" s="288"/>
      <c r="E99" s="288"/>
      <c r="F99" s="288"/>
      <c r="G99" s="288"/>
      <c r="H99" s="288"/>
      <c r="I99" s="288"/>
      <c r="J99" s="288"/>
      <c r="K99" s="288"/>
      <c r="L99" s="288"/>
      <c r="M99" s="288"/>
      <c r="N99" s="288"/>
      <c r="O99" s="288"/>
      <c r="P99" s="288"/>
      <c r="Q99" s="288"/>
      <c r="R99" s="288"/>
      <c r="S99" s="288"/>
      <c r="T99" s="288"/>
      <c r="U99" s="288"/>
      <c r="V99" s="288"/>
      <c r="W99" s="288"/>
      <c r="X99" s="288"/>
      <c r="Y99" s="288"/>
      <c r="Z99" s="288"/>
    </row>
    <row r="100" spans="1:26">
      <c r="A100" s="288"/>
      <c r="B100" s="288"/>
      <c r="C100" s="288"/>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row>
    <row r="101" spans="1:26">
      <c r="A101" s="288"/>
      <c r="B101" s="288"/>
      <c r="C101" s="288"/>
      <c r="D101" s="288"/>
      <c r="E101" s="288"/>
      <c r="F101" s="288"/>
      <c r="G101" s="288"/>
      <c r="H101" s="288"/>
      <c r="I101" s="288"/>
      <c r="J101" s="288"/>
      <c r="K101" s="288"/>
      <c r="L101" s="288"/>
      <c r="M101" s="288"/>
      <c r="N101" s="288"/>
      <c r="O101" s="288"/>
      <c r="P101" s="288"/>
      <c r="Q101" s="288"/>
      <c r="R101" s="288"/>
      <c r="S101" s="288"/>
      <c r="T101" s="288"/>
      <c r="U101" s="288"/>
      <c r="V101" s="288"/>
      <c r="W101" s="288"/>
      <c r="X101" s="288"/>
      <c r="Y101" s="288"/>
      <c r="Z101" s="288"/>
    </row>
    <row r="102" spans="1:26">
      <c r="A102" s="288"/>
      <c r="B102" s="288"/>
      <c r="C102" s="288"/>
      <c r="D102" s="288"/>
      <c r="E102" s="288"/>
      <c r="F102" s="288"/>
      <c r="G102" s="288"/>
      <c r="H102" s="288"/>
      <c r="I102" s="288"/>
      <c r="J102" s="288"/>
      <c r="K102" s="288"/>
      <c r="L102" s="288"/>
      <c r="M102" s="288"/>
      <c r="N102" s="288"/>
      <c r="O102" s="288"/>
      <c r="P102" s="288"/>
      <c r="Q102" s="288"/>
      <c r="R102" s="288"/>
      <c r="S102" s="288"/>
      <c r="T102" s="288"/>
      <c r="U102" s="288"/>
      <c r="V102" s="288"/>
      <c r="W102" s="288"/>
      <c r="X102" s="288"/>
      <c r="Y102" s="288"/>
      <c r="Z102" s="288"/>
    </row>
    <row r="103" spans="1:26">
      <c r="A103" s="288"/>
      <c r="B103" s="288"/>
      <c r="C103" s="288"/>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88"/>
    </row>
    <row r="104" spans="1:26">
      <c r="A104" s="288"/>
      <c r="B104" s="288"/>
      <c r="C104" s="288"/>
      <c r="D104" s="288"/>
      <c r="E104" s="288"/>
      <c r="F104" s="288"/>
      <c r="G104" s="288"/>
      <c r="H104" s="288"/>
      <c r="I104" s="288"/>
      <c r="J104" s="288"/>
      <c r="K104" s="288"/>
      <c r="L104" s="288"/>
      <c r="M104" s="288"/>
      <c r="N104" s="288"/>
      <c r="O104" s="288"/>
      <c r="P104" s="288"/>
      <c r="Q104" s="288"/>
      <c r="R104" s="288"/>
      <c r="S104" s="288"/>
      <c r="T104" s="288"/>
      <c r="U104" s="288"/>
      <c r="V104" s="288"/>
      <c r="W104" s="288"/>
      <c r="X104" s="288"/>
      <c r="Y104" s="288"/>
      <c r="Z104" s="288"/>
    </row>
    <row r="105" spans="1:26">
      <c r="A105" s="288"/>
      <c r="B105" s="288"/>
      <c r="C105" s="288"/>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row>
    <row r="106" spans="1:26">
      <c r="A106" s="288"/>
      <c r="B106" s="288"/>
      <c r="C106" s="288"/>
      <c r="D106" s="288"/>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row>
    <row r="107" spans="1:26">
      <c r="A107" s="288"/>
      <c r="B107" s="288"/>
      <c r="C107" s="288"/>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row>
    <row r="108" spans="1:26">
      <c r="A108" s="288"/>
      <c r="B108" s="288"/>
      <c r="C108" s="288"/>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row>
    <row r="109" spans="1:26">
      <c r="A109" s="288"/>
      <c r="B109" s="288"/>
      <c r="C109" s="288"/>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row>
    <row r="110" spans="1:26">
      <c r="A110" s="288"/>
      <c r="B110" s="288"/>
      <c r="C110" s="288"/>
      <c r="D110" s="288"/>
      <c r="E110" s="288"/>
      <c r="F110" s="288"/>
      <c r="G110" s="288"/>
      <c r="H110" s="288"/>
      <c r="I110" s="288"/>
      <c r="J110" s="288"/>
      <c r="K110" s="288"/>
      <c r="L110" s="288"/>
      <c r="M110" s="288"/>
      <c r="N110" s="288"/>
      <c r="O110" s="288"/>
      <c r="P110" s="288"/>
      <c r="Q110" s="288"/>
      <c r="R110" s="288"/>
      <c r="S110" s="288"/>
      <c r="T110" s="288"/>
      <c r="U110" s="288"/>
      <c r="V110" s="288"/>
      <c r="W110" s="288"/>
      <c r="X110" s="288"/>
      <c r="Y110" s="288"/>
      <c r="Z110" s="288"/>
    </row>
    <row r="111" spans="1:26">
      <c r="A111" s="288"/>
      <c r="B111" s="288"/>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row>
    <row r="112" spans="1:26">
      <c r="A112" s="288"/>
      <c r="B112" s="288"/>
      <c r="C112" s="288"/>
      <c r="D112" s="288"/>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row>
    <row r="113" spans="1:26">
      <c r="A113" s="288"/>
      <c r="B113" s="288"/>
      <c r="C113" s="288"/>
      <c r="D113" s="288"/>
      <c r="E113" s="288"/>
      <c r="F113" s="288"/>
      <c r="G113" s="288"/>
      <c r="H113" s="288"/>
      <c r="I113" s="288"/>
      <c r="J113" s="288"/>
      <c r="K113" s="288"/>
      <c r="L113" s="288"/>
      <c r="M113" s="288"/>
      <c r="N113" s="288"/>
      <c r="O113" s="288"/>
      <c r="P113" s="288"/>
      <c r="Q113" s="288"/>
      <c r="R113" s="288"/>
      <c r="S113" s="288"/>
      <c r="T113" s="288"/>
      <c r="U113" s="288"/>
      <c r="V113" s="288"/>
      <c r="W113" s="288"/>
      <c r="X113" s="288"/>
      <c r="Y113" s="288"/>
      <c r="Z113" s="288"/>
    </row>
    <row r="114" spans="1:26">
      <c r="A114" s="288"/>
      <c r="B114" s="288"/>
      <c r="C114" s="288"/>
      <c r="D114" s="28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row>
  </sheetData>
  <sheetProtection algorithmName="SHA-512" hashValue="htlMUQaKHsclFtpldC9AAL6Sg8Z88g8HtP9PJQIytZA2A7+oZm6lzuQXz0qw6ZvKh0Vnk39zAXF/QjTWAak9Og==" saltValue="wsDOSvhV2HxVcthM9zcpvg==" spinCount="100000" sheet="1" objects="1" scenarios="1" selectLockedCells="1"/>
  <mergeCells count="11">
    <mergeCell ref="C22:N22"/>
    <mergeCell ref="C24:N24"/>
    <mergeCell ref="D25:N25"/>
    <mergeCell ref="G27:J27"/>
    <mergeCell ref="F29:H29"/>
    <mergeCell ref="C20:N20"/>
    <mergeCell ref="C3:N3"/>
    <mergeCell ref="C4:N4"/>
    <mergeCell ref="C6:N6"/>
    <mergeCell ref="C9:N9"/>
    <mergeCell ref="C16:N16"/>
  </mergeCells>
  <pageMargins left="0.39370078740157483" right="0.39370078740157483" top="0.47244094488188981" bottom="0.59055118110236227" header="7.874015748031496E-2" footer="0.51181102362204722"/>
  <pageSetup paperSize="9"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8E4BC"/>
  </sheetPr>
  <dimension ref="A1:D115"/>
  <sheetViews>
    <sheetView showGridLines="0" zoomScaleNormal="100" workbookViewId="0">
      <pane xSplit="1" ySplit="7" topLeftCell="B29" activePane="bottomRight" state="frozen"/>
      <selection activeCell="D9" sqref="D9:G9"/>
      <selection pane="topRight" activeCell="D9" sqref="D9:G9"/>
      <selection pane="bottomLeft" activeCell="D9" sqref="D9:G9"/>
      <selection pane="bottomRight" activeCell="B4" sqref="B4:D4"/>
    </sheetView>
  </sheetViews>
  <sheetFormatPr baseColWidth="10" defaultColWidth="11.44140625" defaultRowHeight="13.2"/>
  <cols>
    <col min="1" max="1" width="20.6640625" style="208" customWidth="1"/>
    <col min="2" max="2" width="70.5546875" style="208" customWidth="1"/>
    <col min="3" max="3" width="6.44140625" style="256" customWidth="1"/>
    <col min="4" max="4" width="12.33203125" style="208" customWidth="1"/>
    <col min="5" max="16384" width="11.44140625" style="208"/>
  </cols>
  <sheetData>
    <row r="1" spans="1:4" ht="13.8" thickBot="1"/>
    <row r="2" spans="1:4" ht="93" customHeight="1" thickBot="1">
      <c r="B2" s="443"/>
      <c r="C2" s="444"/>
      <c r="D2" s="445"/>
    </row>
    <row r="3" spans="1:4" ht="66" customHeight="1" thickBot="1">
      <c r="B3" s="447" t="s">
        <v>410</v>
      </c>
      <c r="C3" s="448"/>
      <c r="D3" s="449"/>
    </row>
    <row r="4" spans="1:4" ht="31.2" customHeight="1">
      <c r="B4" s="451"/>
      <c r="C4" s="452"/>
      <c r="D4" s="453"/>
    </row>
    <row r="5" spans="1:4" ht="25.2" customHeight="1">
      <c r="B5" s="454"/>
      <c r="C5" s="455"/>
      <c r="D5" s="456"/>
    </row>
    <row r="6" spans="1:4" ht="30.6" customHeight="1" thickBot="1">
      <c r="B6" s="457"/>
      <c r="C6" s="458"/>
      <c r="D6" s="459"/>
    </row>
    <row r="7" spans="1:4" ht="24.6" customHeight="1">
      <c r="B7" s="210" t="s">
        <v>403</v>
      </c>
      <c r="C7" s="211"/>
      <c r="D7" s="277" t="s">
        <v>402</v>
      </c>
    </row>
    <row r="8" spans="1:4" s="217" customFormat="1" hidden="1">
      <c r="A8" s="208"/>
      <c r="B8" s="213" t="s">
        <v>226</v>
      </c>
      <c r="C8" s="214"/>
      <c r="D8" s="215">
        <v>1</v>
      </c>
    </row>
    <row r="9" spans="1:4" hidden="1">
      <c r="B9" s="218" t="s">
        <v>227</v>
      </c>
      <c r="C9" s="219" t="s">
        <v>228</v>
      </c>
      <c r="D9" s="220" t="s">
        <v>229</v>
      </c>
    </row>
    <row r="10" spans="1:4" hidden="1">
      <c r="B10" s="221" t="s">
        <v>230</v>
      </c>
      <c r="C10" s="222" t="s">
        <v>231</v>
      </c>
      <c r="D10" s="223" t="s">
        <v>229</v>
      </c>
    </row>
    <row r="11" spans="1:4" hidden="1">
      <c r="B11" s="224" t="s">
        <v>232</v>
      </c>
      <c r="C11" s="225"/>
      <c r="D11" s="226">
        <v>1</v>
      </c>
    </row>
    <row r="12" spans="1:4" ht="12.75" hidden="1" customHeight="1">
      <c r="B12" s="218" t="s">
        <v>233</v>
      </c>
      <c r="C12" s="219" t="s">
        <v>228</v>
      </c>
      <c r="D12" s="220" t="s">
        <v>229</v>
      </c>
    </row>
    <row r="13" spans="1:4" hidden="1">
      <c r="B13" s="218" t="s">
        <v>234</v>
      </c>
      <c r="C13" s="219" t="s">
        <v>228</v>
      </c>
      <c r="D13" s="220" t="s">
        <v>229</v>
      </c>
    </row>
    <row r="14" spans="1:4" hidden="1">
      <c r="B14" s="221" t="s">
        <v>235</v>
      </c>
      <c r="C14" s="222" t="s">
        <v>231</v>
      </c>
      <c r="D14" s="223"/>
    </row>
    <row r="15" spans="1:4" hidden="1">
      <c r="B15" s="227" t="s">
        <v>236</v>
      </c>
      <c r="C15" s="222" t="s">
        <v>231</v>
      </c>
      <c r="D15" s="223"/>
    </row>
    <row r="16" spans="1:4" hidden="1">
      <c r="B16" s="221" t="s">
        <v>237</v>
      </c>
      <c r="C16" s="222" t="s">
        <v>231</v>
      </c>
      <c r="D16" s="223"/>
    </row>
    <row r="17" spans="1:4" hidden="1">
      <c r="B17" s="221" t="s">
        <v>238</v>
      </c>
      <c r="C17" s="222" t="s">
        <v>231</v>
      </c>
      <c r="D17" s="223"/>
    </row>
    <row r="18" spans="1:4" hidden="1">
      <c r="B18" s="221" t="s">
        <v>239</v>
      </c>
      <c r="C18" s="222" t="s">
        <v>231</v>
      </c>
      <c r="D18" s="223"/>
    </row>
    <row r="19" spans="1:4" hidden="1">
      <c r="B19" s="221" t="s">
        <v>240</v>
      </c>
      <c r="C19" s="222" t="s">
        <v>231</v>
      </c>
      <c r="D19" s="223"/>
    </row>
    <row r="20" spans="1:4" hidden="1">
      <c r="B20" s="221" t="s">
        <v>241</v>
      </c>
      <c r="C20" s="222" t="s">
        <v>231</v>
      </c>
      <c r="D20" s="223"/>
    </row>
    <row r="21" spans="1:4" hidden="1">
      <c r="B21" s="221" t="s">
        <v>242</v>
      </c>
      <c r="C21" s="222" t="s">
        <v>231</v>
      </c>
      <c r="D21" s="223"/>
    </row>
    <row r="22" spans="1:4" s="217" customFormat="1" hidden="1">
      <c r="A22" s="208"/>
      <c r="B22" s="229" t="s">
        <v>243</v>
      </c>
      <c r="C22" s="230"/>
      <c r="D22" s="226">
        <v>1</v>
      </c>
    </row>
    <row r="23" spans="1:4" hidden="1">
      <c r="B23" s="218" t="s">
        <v>244</v>
      </c>
      <c r="C23" s="219" t="s">
        <v>228</v>
      </c>
      <c r="D23" s="220" t="s">
        <v>229</v>
      </c>
    </row>
    <row r="24" spans="1:4" hidden="1">
      <c r="B24" s="218" t="s">
        <v>245</v>
      </c>
      <c r="C24" s="219" t="s">
        <v>228</v>
      </c>
      <c r="D24" s="220" t="s">
        <v>229</v>
      </c>
    </row>
    <row r="25" spans="1:4" ht="12.75" hidden="1" customHeight="1">
      <c r="B25" s="218" t="s">
        <v>246</v>
      </c>
      <c r="C25" s="219" t="s">
        <v>228</v>
      </c>
      <c r="D25" s="220" t="s">
        <v>229</v>
      </c>
    </row>
    <row r="26" spans="1:4" hidden="1">
      <c r="B26" s="218" t="s">
        <v>247</v>
      </c>
      <c r="C26" s="219" t="s">
        <v>228</v>
      </c>
      <c r="D26" s="220" t="s">
        <v>229</v>
      </c>
    </row>
    <row r="27" spans="1:4" ht="15">
      <c r="B27" s="269" t="s">
        <v>248</v>
      </c>
      <c r="C27" s="270" t="s">
        <v>231</v>
      </c>
      <c r="D27" s="223"/>
    </row>
    <row r="28" spans="1:4" ht="15">
      <c r="B28" s="269" t="s">
        <v>249</v>
      </c>
      <c r="C28" s="270" t="s">
        <v>231</v>
      </c>
      <c r="D28" s="223" t="s">
        <v>323</v>
      </c>
    </row>
    <row r="29" spans="1:4" ht="15">
      <c r="B29" s="269" t="s">
        <v>250</v>
      </c>
      <c r="C29" s="270" t="s">
        <v>231</v>
      </c>
      <c r="D29" s="223"/>
    </row>
    <row r="30" spans="1:4" ht="15" hidden="1">
      <c r="B30" s="271" t="s">
        <v>251</v>
      </c>
      <c r="C30" s="272" t="s">
        <v>228</v>
      </c>
      <c r="D30" s="220" t="s">
        <v>229</v>
      </c>
    </row>
    <row r="31" spans="1:4" ht="15" hidden="1">
      <c r="B31" s="269" t="s">
        <v>252</v>
      </c>
      <c r="C31" s="270" t="s">
        <v>231</v>
      </c>
      <c r="D31" s="223"/>
    </row>
    <row r="32" spans="1:4" ht="15">
      <c r="B32" s="269" t="s">
        <v>253</v>
      </c>
      <c r="C32" s="270" t="s">
        <v>231</v>
      </c>
      <c r="D32" s="223"/>
    </row>
    <row r="33" spans="2:4" ht="15" hidden="1">
      <c r="B33" s="271" t="s">
        <v>254</v>
      </c>
      <c r="C33" s="272" t="s">
        <v>228</v>
      </c>
      <c r="D33" s="220" t="s">
        <v>229</v>
      </c>
    </row>
    <row r="34" spans="2:4" ht="15">
      <c r="B34" s="269" t="s">
        <v>255</v>
      </c>
      <c r="C34" s="270" t="s">
        <v>231</v>
      </c>
      <c r="D34" s="223"/>
    </row>
    <row r="35" spans="2:4" ht="15">
      <c r="B35" s="269" t="s">
        <v>256</v>
      </c>
      <c r="C35" s="270" t="s">
        <v>231</v>
      </c>
      <c r="D35" s="223"/>
    </row>
    <row r="36" spans="2:4" ht="15">
      <c r="B36" s="269" t="s">
        <v>257</v>
      </c>
      <c r="C36" s="270" t="s">
        <v>231</v>
      </c>
      <c r="D36" s="223"/>
    </row>
    <row r="37" spans="2:4" ht="15" hidden="1">
      <c r="B37" s="271" t="s">
        <v>258</v>
      </c>
      <c r="C37" s="272" t="s">
        <v>228</v>
      </c>
      <c r="D37" s="220" t="s">
        <v>229</v>
      </c>
    </row>
    <row r="38" spans="2:4" ht="15">
      <c r="B38" s="269" t="s">
        <v>398</v>
      </c>
      <c r="C38" s="270" t="s">
        <v>231</v>
      </c>
      <c r="D38" s="223" t="s">
        <v>323</v>
      </c>
    </row>
    <row r="39" spans="2:4" ht="15">
      <c r="B39" s="269" t="s">
        <v>259</v>
      </c>
      <c r="C39" s="270" t="s">
        <v>231</v>
      </c>
      <c r="D39" s="223" t="s">
        <v>323</v>
      </c>
    </row>
    <row r="40" spans="2:4" ht="15">
      <c r="B40" s="269" t="s">
        <v>260</v>
      </c>
      <c r="C40" s="270" t="s">
        <v>231</v>
      </c>
      <c r="D40" s="223" t="s">
        <v>323</v>
      </c>
    </row>
    <row r="41" spans="2:4" ht="15" hidden="1">
      <c r="B41" s="271" t="s">
        <v>261</v>
      </c>
      <c r="C41" s="272" t="s">
        <v>228</v>
      </c>
      <c r="D41" s="220" t="s">
        <v>229</v>
      </c>
    </row>
    <row r="42" spans="2:4" ht="15" hidden="1">
      <c r="B42" s="271" t="s">
        <v>262</v>
      </c>
      <c r="C42" s="272" t="s">
        <v>228</v>
      </c>
      <c r="D42" s="220" t="s">
        <v>229</v>
      </c>
    </row>
    <row r="43" spans="2:4" ht="15" hidden="1">
      <c r="B43" s="271" t="s">
        <v>263</v>
      </c>
      <c r="C43" s="272" t="s">
        <v>228</v>
      </c>
      <c r="D43" s="220" t="s">
        <v>229</v>
      </c>
    </row>
    <row r="44" spans="2:4" ht="15" hidden="1">
      <c r="B44" s="271" t="s">
        <v>264</v>
      </c>
      <c r="C44" s="272" t="s">
        <v>228</v>
      </c>
      <c r="D44" s="220" t="s">
        <v>229</v>
      </c>
    </row>
    <row r="45" spans="2:4" ht="15" hidden="1">
      <c r="B45" s="271" t="s">
        <v>265</v>
      </c>
      <c r="C45" s="272" t="s">
        <v>228</v>
      </c>
      <c r="D45" s="220" t="s">
        <v>229</v>
      </c>
    </row>
    <row r="46" spans="2:4" ht="15" hidden="1">
      <c r="B46" s="271" t="s">
        <v>266</v>
      </c>
      <c r="C46" s="272" t="s">
        <v>228</v>
      </c>
      <c r="D46" s="220" t="s">
        <v>229</v>
      </c>
    </row>
    <row r="47" spans="2:4" ht="15" hidden="1">
      <c r="B47" s="271" t="s">
        <v>267</v>
      </c>
      <c r="C47" s="272" t="s">
        <v>228</v>
      </c>
      <c r="D47" s="220" t="s">
        <v>229</v>
      </c>
    </row>
    <row r="48" spans="2:4" ht="15" hidden="1">
      <c r="B48" s="271" t="s">
        <v>268</v>
      </c>
      <c r="C48" s="272" t="s">
        <v>228</v>
      </c>
      <c r="D48" s="220" t="s">
        <v>229</v>
      </c>
    </row>
    <row r="49" spans="2:4" ht="15" hidden="1">
      <c r="B49" s="271" t="s">
        <v>269</v>
      </c>
      <c r="C49" s="272" t="s">
        <v>228</v>
      </c>
      <c r="D49" s="220" t="s">
        <v>229</v>
      </c>
    </row>
    <row r="50" spans="2:4" ht="15" hidden="1">
      <c r="B50" s="271" t="s">
        <v>270</v>
      </c>
      <c r="C50" s="272" t="s">
        <v>228</v>
      </c>
      <c r="D50" s="220" t="s">
        <v>229</v>
      </c>
    </row>
    <row r="51" spans="2:4" ht="15" hidden="1">
      <c r="B51" s="271" t="s">
        <v>271</v>
      </c>
      <c r="C51" s="272" t="s">
        <v>228</v>
      </c>
      <c r="D51" s="220" t="s">
        <v>229</v>
      </c>
    </row>
    <row r="52" spans="2:4" ht="15">
      <c r="B52" s="269" t="s">
        <v>272</v>
      </c>
      <c r="C52" s="270" t="s">
        <v>231</v>
      </c>
      <c r="D52" s="223"/>
    </row>
    <row r="53" spans="2:4" ht="15">
      <c r="B53" s="269" t="s">
        <v>273</v>
      </c>
      <c r="C53" s="270" t="s">
        <v>231</v>
      </c>
      <c r="D53" s="223"/>
    </row>
    <row r="54" spans="2:4" ht="15">
      <c r="B54" s="269" t="s">
        <v>274</v>
      </c>
      <c r="C54" s="270" t="s">
        <v>231</v>
      </c>
      <c r="D54" s="223"/>
    </row>
    <row r="55" spans="2:4" ht="15">
      <c r="B55" s="269" t="s">
        <v>275</v>
      </c>
      <c r="C55" s="270" t="s">
        <v>231</v>
      </c>
      <c r="D55" s="223"/>
    </row>
    <row r="56" spans="2:4" ht="15" hidden="1">
      <c r="B56" s="269" t="s">
        <v>276</v>
      </c>
      <c r="C56" s="270" t="s">
        <v>231</v>
      </c>
      <c r="D56" s="223"/>
    </row>
    <row r="57" spans="2:4" ht="15">
      <c r="B57" s="269" t="s">
        <v>277</v>
      </c>
      <c r="C57" s="270" t="s">
        <v>231</v>
      </c>
      <c r="D57" s="223" t="s">
        <v>323</v>
      </c>
    </row>
    <row r="58" spans="2:4" ht="15">
      <c r="B58" s="269" t="s">
        <v>278</v>
      </c>
      <c r="C58" s="270" t="s">
        <v>231</v>
      </c>
      <c r="D58" s="223"/>
    </row>
    <row r="59" spans="2:4" ht="15">
      <c r="B59" s="269" t="s">
        <v>279</v>
      </c>
      <c r="C59" s="270" t="s">
        <v>231</v>
      </c>
      <c r="D59" s="223"/>
    </row>
    <row r="60" spans="2:4" ht="15">
      <c r="B60" s="269" t="s">
        <v>280</v>
      </c>
      <c r="C60" s="270" t="s">
        <v>231</v>
      </c>
      <c r="D60" s="223"/>
    </row>
    <row r="61" spans="2:4" ht="15">
      <c r="B61" s="269" t="s">
        <v>281</v>
      </c>
      <c r="C61" s="270" t="s">
        <v>231</v>
      </c>
      <c r="D61" s="223" t="s">
        <v>323</v>
      </c>
    </row>
    <row r="62" spans="2:4" ht="15">
      <c r="B62" s="269" t="s">
        <v>282</v>
      </c>
      <c r="C62" s="270" t="s">
        <v>231</v>
      </c>
      <c r="D62" s="223" t="s">
        <v>323</v>
      </c>
    </row>
    <row r="63" spans="2:4" ht="15" hidden="1">
      <c r="B63" s="271" t="s">
        <v>283</v>
      </c>
      <c r="C63" s="272" t="s">
        <v>228</v>
      </c>
      <c r="D63" s="220" t="s">
        <v>229</v>
      </c>
    </row>
    <row r="64" spans="2:4" ht="15" hidden="1">
      <c r="B64" s="271" t="s">
        <v>284</v>
      </c>
      <c r="C64" s="272" t="s">
        <v>228</v>
      </c>
      <c r="D64" s="220" t="s">
        <v>229</v>
      </c>
    </row>
    <row r="65" spans="1:4" ht="15">
      <c r="B65" s="269" t="s">
        <v>285</v>
      </c>
      <c r="C65" s="270" t="s">
        <v>231</v>
      </c>
      <c r="D65" s="223"/>
    </row>
    <row r="66" spans="1:4" ht="15">
      <c r="B66" s="269" t="s">
        <v>399</v>
      </c>
      <c r="C66" s="270" t="s">
        <v>231</v>
      </c>
      <c r="D66" s="223" t="s">
        <v>323</v>
      </c>
    </row>
    <row r="67" spans="1:4" ht="15">
      <c r="B67" s="269" t="s">
        <v>286</v>
      </c>
      <c r="C67" s="270" t="s">
        <v>231</v>
      </c>
      <c r="D67" s="223"/>
    </row>
    <row r="68" spans="1:4" ht="15">
      <c r="B68" s="269" t="s">
        <v>287</v>
      </c>
      <c r="C68" s="270" t="s">
        <v>231</v>
      </c>
      <c r="D68" s="223"/>
    </row>
    <row r="69" spans="1:4" ht="15">
      <c r="A69" s="208" t="s">
        <v>7</v>
      </c>
      <c r="B69" s="269" t="s">
        <v>288</v>
      </c>
      <c r="C69" s="270" t="s">
        <v>231</v>
      </c>
      <c r="D69" s="223" t="s">
        <v>323</v>
      </c>
    </row>
    <row r="70" spans="1:4" ht="15">
      <c r="B70" s="269" t="s">
        <v>289</v>
      </c>
      <c r="C70" s="270" t="s">
        <v>231</v>
      </c>
      <c r="D70" s="223"/>
    </row>
    <row r="71" spans="1:4" ht="15" hidden="1">
      <c r="B71" s="271" t="s">
        <v>290</v>
      </c>
      <c r="C71" s="272" t="s">
        <v>228</v>
      </c>
      <c r="D71" s="220" t="s">
        <v>229</v>
      </c>
    </row>
    <row r="72" spans="1:4" ht="15" hidden="1">
      <c r="B72" s="271" t="s">
        <v>291</v>
      </c>
      <c r="C72" s="272" t="s">
        <v>228</v>
      </c>
      <c r="D72" s="220" t="s">
        <v>229</v>
      </c>
    </row>
    <row r="73" spans="1:4" ht="15.6" hidden="1">
      <c r="B73" s="273" t="s">
        <v>400</v>
      </c>
      <c r="C73" s="274"/>
      <c r="D73" s="226">
        <v>1</v>
      </c>
    </row>
    <row r="74" spans="1:4" ht="15" hidden="1">
      <c r="B74" s="271" t="s">
        <v>292</v>
      </c>
      <c r="C74" s="272" t="s">
        <v>228</v>
      </c>
      <c r="D74" s="220" t="s">
        <v>229</v>
      </c>
    </row>
    <row r="75" spans="1:4" ht="15" hidden="1">
      <c r="B75" s="271" t="s">
        <v>293</v>
      </c>
      <c r="C75" s="272" t="s">
        <v>228</v>
      </c>
      <c r="D75" s="220" t="s">
        <v>229</v>
      </c>
    </row>
    <row r="76" spans="1:4" ht="15">
      <c r="B76" s="275" t="s">
        <v>294</v>
      </c>
      <c r="C76" s="270" t="s">
        <v>231</v>
      </c>
      <c r="D76" s="223"/>
    </row>
    <row r="77" spans="1:4" ht="15">
      <c r="B77" s="269" t="s">
        <v>295</v>
      </c>
      <c r="C77" s="270" t="s">
        <v>231</v>
      </c>
      <c r="D77" s="223" t="s">
        <v>323</v>
      </c>
    </row>
    <row r="78" spans="1:4" ht="15">
      <c r="B78" s="269" t="s">
        <v>296</v>
      </c>
      <c r="C78" s="270" t="s">
        <v>231</v>
      </c>
      <c r="D78" s="223" t="s">
        <v>323</v>
      </c>
    </row>
    <row r="79" spans="1:4" ht="15">
      <c r="B79" s="269" t="s">
        <v>297</v>
      </c>
      <c r="C79" s="270" t="s">
        <v>231</v>
      </c>
      <c r="D79" s="223" t="s">
        <v>323</v>
      </c>
    </row>
    <row r="80" spans="1:4" ht="17.399999999999999" hidden="1" customHeight="1">
      <c r="B80" s="271" t="s">
        <v>401</v>
      </c>
      <c r="C80" s="272" t="s">
        <v>228</v>
      </c>
      <c r="D80" s="220" t="s">
        <v>229</v>
      </c>
    </row>
    <row r="81" spans="1:4" ht="15.6" hidden="1">
      <c r="B81" s="273" t="s">
        <v>298</v>
      </c>
      <c r="C81" s="274"/>
      <c r="D81" s="226">
        <v>1</v>
      </c>
    </row>
    <row r="82" spans="1:4" ht="15" hidden="1">
      <c r="B82" s="276" t="s">
        <v>299</v>
      </c>
      <c r="C82" s="272" t="s">
        <v>228</v>
      </c>
      <c r="D82" s="220" t="s">
        <v>229</v>
      </c>
    </row>
    <row r="83" spans="1:4" ht="15">
      <c r="B83" s="269" t="s">
        <v>300</v>
      </c>
      <c r="C83" s="270" t="s">
        <v>231</v>
      </c>
      <c r="D83" s="223"/>
    </row>
    <row r="84" spans="1:4" ht="15" hidden="1">
      <c r="B84" s="271" t="s">
        <v>301</v>
      </c>
      <c r="C84" s="272" t="s">
        <v>228</v>
      </c>
      <c r="D84" s="220" t="s">
        <v>229</v>
      </c>
    </row>
    <row r="85" spans="1:4" ht="15" hidden="1">
      <c r="B85" s="271" t="s">
        <v>302</v>
      </c>
      <c r="C85" s="272" t="s">
        <v>228</v>
      </c>
      <c r="D85" s="220" t="s">
        <v>229</v>
      </c>
    </row>
    <row r="86" spans="1:4" ht="15" hidden="1">
      <c r="B86" s="271" t="s">
        <v>303</v>
      </c>
      <c r="C86" s="272" t="s">
        <v>228</v>
      </c>
      <c r="D86" s="220" t="s">
        <v>229</v>
      </c>
    </row>
    <row r="87" spans="1:4" ht="15" hidden="1">
      <c r="B87" s="271" t="s">
        <v>304</v>
      </c>
      <c r="C87" s="272" t="s">
        <v>228</v>
      </c>
      <c r="D87" s="220" t="s">
        <v>229</v>
      </c>
    </row>
    <row r="88" spans="1:4" ht="15" hidden="1">
      <c r="B88" s="271" t="s">
        <v>305</v>
      </c>
      <c r="C88" s="272" t="s">
        <v>228</v>
      </c>
      <c r="D88" s="220" t="s">
        <v>229</v>
      </c>
    </row>
    <row r="89" spans="1:4" ht="15" hidden="1">
      <c r="B89" s="271" t="s">
        <v>306</v>
      </c>
      <c r="C89" s="272" t="s">
        <v>228</v>
      </c>
      <c r="D89" s="220" t="s">
        <v>229</v>
      </c>
    </row>
    <row r="90" spans="1:4" ht="15" hidden="1">
      <c r="B90" s="269" t="s">
        <v>307</v>
      </c>
      <c r="C90" s="270" t="s">
        <v>231</v>
      </c>
      <c r="D90" s="223"/>
    </row>
    <row r="91" spans="1:4" ht="15">
      <c r="B91" s="269" t="s">
        <v>308</v>
      </c>
      <c r="C91" s="270" t="s">
        <v>231</v>
      </c>
      <c r="D91" s="223"/>
    </row>
    <row r="92" spans="1:4" ht="15">
      <c r="B92" s="269" t="s">
        <v>309</v>
      </c>
      <c r="C92" s="270" t="s">
        <v>231</v>
      </c>
      <c r="D92" s="223" t="s">
        <v>323</v>
      </c>
    </row>
    <row r="93" spans="1:4" ht="15" hidden="1">
      <c r="B93" s="271" t="s">
        <v>310</v>
      </c>
      <c r="C93" s="272" t="s">
        <v>228</v>
      </c>
      <c r="D93" s="220" t="s">
        <v>229</v>
      </c>
    </row>
    <row r="94" spans="1:4" ht="15" hidden="1">
      <c r="B94" s="271" t="s">
        <v>311</v>
      </c>
      <c r="C94" s="272" t="s">
        <v>228</v>
      </c>
      <c r="D94" s="220" t="s">
        <v>229</v>
      </c>
    </row>
    <row r="95" spans="1:4" ht="15" hidden="1">
      <c r="B95" s="271" t="s">
        <v>312</v>
      </c>
      <c r="C95" s="272" t="s">
        <v>228</v>
      </c>
      <c r="D95" s="220" t="s">
        <v>229</v>
      </c>
    </row>
    <row r="96" spans="1:4" s="232" customFormat="1" ht="15" hidden="1">
      <c r="A96" s="208"/>
      <c r="B96" s="269" t="s">
        <v>313</v>
      </c>
      <c r="C96" s="270" t="s">
        <v>231</v>
      </c>
      <c r="D96" s="223"/>
    </row>
    <row r="97" spans="1:4" s="217" customFormat="1" hidden="1">
      <c r="A97" s="208"/>
      <c r="B97" s="231" t="s">
        <v>314</v>
      </c>
      <c r="C97" s="230"/>
      <c r="D97" s="226">
        <v>1</v>
      </c>
    </row>
    <row r="98" spans="1:4" s="217" customFormat="1" hidden="1">
      <c r="A98" s="208"/>
      <c r="B98" s="227" t="s">
        <v>315</v>
      </c>
      <c r="C98" s="222" t="s">
        <v>231</v>
      </c>
      <c r="D98" s="223"/>
    </row>
    <row r="99" spans="1:4" hidden="1">
      <c r="B99" s="227" t="s">
        <v>316</v>
      </c>
      <c r="C99" s="222" t="s">
        <v>231</v>
      </c>
      <c r="D99" s="223"/>
    </row>
    <row r="100" spans="1:4" hidden="1">
      <c r="B100" s="233" t="s">
        <v>317</v>
      </c>
      <c r="C100" s="222" t="s">
        <v>231</v>
      </c>
      <c r="D100" s="223"/>
    </row>
    <row r="101" spans="1:4" hidden="1">
      <c r="B101" s="231" t="s">
        <v>318</v>
      </c>
      <c r="C101" s="230"/>
      <c r="D101" s="226">
        <v>1</v>
      </c>
    </row>
    <row r="102" spans="1:4" hidden="1">
      <c r="B102" s="218" t="e">
        <f>IF(#REF!="","","Accouchement inopiné")</f>
        <v>#REF!</v>
      </c>
      <c r="C102" s="234" t="e">
        <f>IF(B102="","","Proc")</f>
        <v>#REF!</v>
      </c>
      <c r="D102" s="220" t="s">
        <v>229</v>
      </c>
    </row>
    <row r="103" spans="1:4" hidden="1">
      <c r="B103" s="218" t="e">
        <f>IF(#REF!="","","Prise en charge du nouveau né à la naissance")</f>
        <v>#REF!</v>
      </c>
      <c r="C103" s="234" t="e">
        <f>IF(B103="","","Proc")</f>
        <v>#REF!</v>
      </c>
      <c r="D103" s="220" t="s">
        <v>229</v>
      </c>
    </row>
    <row r="104" spans="1:4" hidden="1">
      <c r="B104" s="227" t="e">
        <f>IF(#REF!="","","Soin au cordon ombilical")</f>
        <v>#REF!</v>
      </c>
      <c r="C104" s="235" t="e">
        <f>IF(B104="","","Tech")</f>
        <v>#REF!</v>
      </c>
      <c r="D104" s="223" t="s">
        <v>229</v>
      </c>
    </row>
    <row r="105" spans="1:4" hidden="1">
      <c r="B105" s="218" t="e">
        <f>IF(#REF!="","","Accident lié à la plongée")</f>
        <v>#REF!</v>
      </c>
      <c r="C105" s="234" t="e">
        <f>IF(B105="","","Proc")</f>
        <v>#REF!</v>
      </c>
      <c r="D105" s="220" t="s">
        <v>229</v>
      </c>
    </row>
    <row r="106" spans="1:4" hidden="1">
      <c r="B106" s="236" t="e">
        <f>IF(#REF!="","","Syndrome de suspension")</f>
        <v>#REF!</v>
      </c>
      <c r="C106" s="234" t="e">
        <f>IF(B106="","","Proc")</f>
        <v>#REF!</v>
      </c>
      <c r="D106" s="220" t="s">
        <v>229</v>
      </c>
    </row>
    <row r="107" spans="1:4" hidden="1">
      <c r="B107" s="237" t="str">
        <f>"Nbre de procédures vues sur "&amp;COUNTIF(C9:C106,"Proc")</f>
        <v>Nbre de procédures vues sur 38</v>
      </c>
      <c r="C107" s="238"/>
      <c r="D107" s="239">
        <f>COUNTIF($C9:$C106,"Proc")-((COUNTBLANK(D9)+COUNTBLANK(D12:D13)+COUNTBLANK(D23:D26)+COUNTBLANK(D30)+COUNTBLANK(D33)+COUNTBLANK(D37)+COUNTBLANK(D41:D51)+COUNTBLANK(D63:D64)+COUNTBLANK(D71:D72)+COUNTBLANK(D74:D75)+COUNTBLANK(D80)+COUNTBLANK(D82)+COUNTBLANK(D84:D89)+COUNTBLANK(D93:D95)+COUNTBLANK(D102:D103)+COUNTBLANK(D105:D106))-(COUNTBLANK($C9)+COUNTBLANK($C12:$C13)+COUNTBLANK($C23:$C26)+COUNTBLANK($C30)+COUNTBLANK($C33)+COUNTBLANK($C37)+COUNTBLANK($C41:$C51)+COUNTBLANK($C63:$C64)+COUNTBLANK($C71:$C72)+COUNTBLANK($C74:$C75)+COUNTBLANK($C80)+COUNTBLANK($C82)+COUNTBLANK($C84:$C89)+COUNTBLANK($C93:$C95)+COUNTBLANK($C102:$C103)+COUNTBLANK($C105:$C106)))</f>
        <v>38</v>
      </c>
    </row>
    <row r="108" spans="1:4" hidden="1">
      <c r="B108" s="240" t="s">
        <v>319</v>
      </c>
      <c r="C108" s="241"/>
      <c r="D108" s="242">
        <f>COUNTIF($C9:$C106,"Proc")-D107</f>
        <v>0</v>
      </c>
    </row>
    <row r="109" spans="1:4" hidden="1">
      <c r="B109" s="243" t="str">
        <f>"Nbre de techniques vues sur "&amp;COUNTIF($C9:$C106,"Tech")</f>
        <v>Nbre de techniques vues sur 49</v>
      </c>
      <c r="C109" s="244"/>
      <c r="D109" s="245">
        <f>COUNTIF($C9:$C106,"Tech")-((COUNTBLANK(D10)+COUNTBLANK(D14:D21)+COUNTBLANK(D27:D29)+COUNTBLANK(D31:D32)+COUNTBLANK(D34:D36)+COUNTBLANK(D38:D40)+COUNTBLANK(D52:D62)+COUNTBLANK(D65:D70)+COUNTBLANK(D76:D79)+COUNTBLANK(D83)+COUNTBLANK(D90:D92)+COUNTBLANK(D96:D96)+COUNTBLANK(D98:D100)+COUNTBLANK(D104))-((COUNTBLANK($C10))+COUNTBLANK($C14:$C21)+COUNTBLANK($C27:$C29)+COUNTBLANK($C31:$C32)+COUNTBLANK($C34:$C36)+COUNTBLANK($C38:$C40)+COUNTBLANK($C52:$C62)+COUNTBLANK($C65:$C70)+COUNTBLANK($C76:$C79)+COUNTBLANK($C83)+COUNTBLANK($C90:$C92)+COUNTBLANK($C96:$C96)+COUNTBLANK($C98:$C100)+COUNTBLANK($C104)))</f>
        <v>14</v>
      </c>
    </row>
    <row r="110" spans="1:4" hidden="1">
      <c r="B110" s="246" t="s">
        <v>320</v>
      </c>
      <c r="C110" s="247"/>
      <c r="D110" s="248">
        <f>COUNTIF($C9:$C106,"Tech")-D109</f>
        <v>35</v>
      </c>
    </row>
    <row r="111" spans="1:4" s="254" customFormat="1" ht="13.8" hidden="1" thickBot="1">
      <c r="A111" s="208"/>
      <c r="B111" s="249" t="s">
        <v>321</v>
      </c>
      <c r="C111" s="250"/>
      <c r="D111" s="251">
        <f>(D107+D109)/SUM(D107:D110)</f>
        <v>0.5977011494252874</v>
      </c>
    </row>
    <row r="112" spans="1:4">
      <c r="B112" s="284"/>
      <c r="C112" s="285"/>
      <c r="D112" s="284"/>
    </row>
    <row r="113" spans="2:4" ht="39.6" customHeight="1">
      <c r="B113" s="450" t="s">
        <v>407</v>
      </c>
      <c r="C113" s="319"/>
      <c r="D113" s="319"/>
    </row>
    <row r="114" spans="2:4" ht="15">
      <c r="B114" s="446" t="s">
        <v>408</v>
      </c>
      <c r="C114" s="410"/>
      <c r="D114" s="410"/>
    </row>
    <row r="115" spans="2:4" ht="15">
      <c r="B115" s="278"/>
    </row>
  </sheetData>
  <sheetProtection algorithmName="SHA-512" hashValue="+HCgXI0AVuG+o13JpHog9Wc8gJPKG9lC3/O0luLFLA+kHjj96f6XZhpSRyG0hIBj7HeTMj/FK28XRYKPKuCjNA==" saltValue="brY915dCL7qeeZ9icnVqig==" spinCount="100000" sheet="1" objects="1" scenarios="1" selectLockedCells="1"/>
  <protectedRanges>
    <protectedRange sqref="D12:D21 D23:D72 D74:D80 D82 D96 D98:D100 D104 D9:D10" name="Plage1"/>
  </protectedRanges>
  <mergeCells count="7">
    <mergeCell ref="B114:D114"/>
    <mergeCell ref="B2:D2"/>
    <mergeCell ref="B3:D3"/>
    <mergeCell ref="B4:D4"/>
    <mergeCell ref="B5:D5"/>
    <mergeCell ref="B6:D6"/>
    <mergeCell ref="B113:D113"/>
  </mergeCells>
  <pageMargins left="0.23" right="0.49" top="0.48" bottom="0.56999999999999995" header="0.4921259845" footer="0.22"/>
  <pageSetup paperSize="9" scale="73"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99"/>
  <sheetViews>
    <sheetView showGridLines="0" topLeftCell="A54" zoomScale="95" zoomScaleNormal="95" zoomScalePageLayoutView="95" workbookViewId="0">
      <pane xSplit="2" topLeftCell="C1" activePane="topRight" state="frozen"/>
      <selection pane="topRight" activeCell="D79" sqref="D79"/>
    </sheetView>
  </sheetViews>
  <sheetFormatPr baseColWidth="10" defaultColWidth="11.44140625" defaultRowHeight="13.2"/>
  <cols>
    <col min="1" max="1" width="5.109375" style="208" customWidth="1"/>
    <col min="2" max="2" width="52.6640625" style="208" customWidth="1"/>
    <col min="3" max="3" width="5.88671875" style="256" customWidth="1"/>
    <col min="4" max="4" width="11.33203125" style="208" customWidth="1"/>
    <col min="5" max="16384" width="11.44140625" style="208"/>
  </cols>
  <sheetData>
    <row r="1" spans="1:12" ht="22.5" customHeight="1" thickBot="1">
      <c r="A1" s="207"/>
      <c r="B1" s="473" t="s">
        <v>396</v>
      </c>
      <c r="C1" s="474"/>
      <c r="D1" s="474"/>
    </row>
    <row r="2" spans="1:12" ht="77.099999999999994" customHeight="1">
      <c r="A2" s="207"/>
      <c r="B2" s="475" t="s">
        <v>224</v>
      </c>
      <c r="C2" s="476"/>
      <c r="D2" s="209" t="str">
        <f>CONCATENATE([3]CANDIDATS!H9,[3]CANDIDATS!J9,[3]CANDIDATS!I9)</f>
        <v xml:space="preserve"> NOM01</v>
      </c>
      <c r="E2" s="207"/>
      <c r="F2" s="207"/>
      <c r="G2" s="207"/>
      <c r="H2" s="207"/>
      <c r="I2" s="207"/>
      <c r="J2" s="207"/>
      <c r="K2" s="207"/>
      <c r="L2" s="207"/>
    </row>
    <row r="3" spans="1:12" ht="24.6" customHeight="1" thickBot="1">
      <c r="A3" s="207"/>
      <c r="B3" s="210" t="s">
        <v>225</v>
      </c>
      <c r="C3" s="211"/>
      <c r="D3" s="212" t="s">
        <v>397</v>
      </c>
      <c r="E3" s="228"/>
      <c r="F3" s="207"/>
      <c r="G3" s="207"/>
      <c r="H3" s="207"/>
      <c r="I3" s="207"/>
      <c r="J3" s="207"/>
      <c r="K3" s="207"/>
      <c r="L3" s="207"/>
    </row>
    <row r="4" spans="1:12" s="217" customFormat="1">
      <c r="A4" s="207"/>
      <c r="B4" s="213" t="s">
        <v>226</v>
      </c>
      <c r="C4" s="214"/>
      <c r="D4" s="215">
        <v>1</v>
      </c>
      <c r="E4" s="228"/>
      <c r="F4" s="216"/>
      <c r="G4" s="216"/>
      <c r="H4" s="216"/>
      <c r="I4" s="216"/>
      <c r="J4" s="216"/>
      <c r="K4" s="216"/>
      <c r="L4" s="216"/>
    </row>
    <row r="5" spans="1:12">
      <c r="A5" s="207"/>
      <c r="B5" s="218" t="s">
        <v>322</v>
      </c>
      <c r="C5" s="219" t="s">
        <v>228</v>
      </c>
      <c r="D5" s="220"/>
      <c r="E5" s="228"/>
      <c r="F5" s="207"/>
      <c r="G5" s="207"/>
      <c r="H5" s="207"/>
      <c r="I5" s="207"/>
      <c r="J5" s="207"/>
      <c r="K5" s="207"/>
      <c r="L5" s="207"/>
    </row>
    <row r="6" spans="1:12">
      <c r="A6" s="207"/>
      <c r="B6" s="218" t="s">
        <v>324</v>
      </c>
      <c r="C6" s="219" t="s">
        <v>228</v>
      </c>
      <c r="D6" s="220"/>
      <c r="E6" s="228"/>
      <c r="F6" s="207"/>
      <c r="G6" s="207"/>
      <c r="H6" s="207"/>
      <c r="I6" s="207"/>
      <c r="J6" s="207"/>
      <c r="K6" s="207"/>
      <c r="L6" s="207"/>
    </row>
    <row r="7" spans="1:12">
      <c r="A7" s="207"/>
      <c r="B7" s="218" t="s">
        <v>325</v>
      </c>
      <c r="C7" s="219" t="s">
        <v>228</v>
      </c>
      <c r="D7" s="220"/>
      <c r="E7" s="228"/>
      <c r="F7" s="207"/>
      <c r="G7" s="207"/>
      <c r="H7" s="207"/>
      <c r="I7" s="207"/>
      <c r="J7" s="207"/>
      <c r="K7" s="207"/>
      <c r="L7" s="207"/>
    </row>
    <row r="8" spans="1:12">
      <c r="A8" s="207"/>
      <c r="B8" s="218" t="s">
        <v>326</v>
      </c>
      <c r="C8" s="219" t="s">
        <v>228</v>
      </c>
      <c r="D8" s="220"/>
      <c r="E8" s="228"/>
      <c r="F8" s="207"/>
      <c r="G8" s="207"/>
      <c r="H8" s="207"/>
      <c r="I8" s="207"/>
      <c r="J8" s="207"/>
      <c r="K8" s="207"/>
      <c r="L8" s="207"/>
    </row>
    <row r="9" spans="1:12">
      <c r="A9" s="207"/>
      <c r="B9" s="218" t="s">
        <v>327</v>
      </c>
      <c r="C9" s="219" t="s">
        <v>228</v>
      </c>
      <c r="D9" s="220"/>
      <c r="E9" s="228"/>
      <c r="F9" s="207"/>
      <c r="G9" s="207"/>
      <c r="H9" s="207"/>
      <c r="I9" s="207"/>
      <c r="J9" s="207"/>
      <c r="K9" s="207"/>
      <c r="L9" s="207"/>
    </row>
    <row r="10" spans="1:12">
      <c r="A10" s="207"/>
      <c r="B10" s="257" t="s">
        <v>230</v>
      </c>
      <c r="C10" s="258" t="s">
        <v>231</v>
      </c>
      <c r="D10" s="259"/>
      <c r="E10" s="228"/>
      <c r="F10" s="207"/>
      <c r="G10" s="207"/>
      <c r="H10" s="207"/>
      <c r="I10" s="207"/>
      <c r="J10" s="207"/>
      <c r="K10" s="207"/>
      <c r="L10" s="207"/>
    </row>
    <row r="11" spans="1:12">
      <c r="A11" s="207"/>
      <c r="B11" s="224" t="s">
        <v>328</v>
      </c>
      <c r="C11" s="225"/>
      <c r="D11" s="226">
        <v>1</v>
      </c>
      <c r="E11" s="228"/>
      <c r="F11" s="207"/>
      <c r="G11" s="207"/>
      <c r="H11" s="207"/>
      <c r="I11" s="207"/>
      <c r="J11" s="207"/>
      <c r="K11" s="207"/>
      <c r="L11" s="207"/>
    </row>
    <row r="12" spans="1:12">
      <c r="A12" s="207"/>
      <c r="B12" s="257" t="s">
        <v>329</v>
      </c>
      <c r="C12" s="258" t="s">
        <v>231</v>
      </c>
      <c r="D12" s="259"/>
      <c r="E12" s="228"/>
      <c r="F12" s="207"/>
      <c r="G12" s="207"/>
      <c r="H12" s="207"/>
      <c r="I12" s="207"/>
      <c r="J12" s="207"/>
      <c r="K12" s="207"/>
      <c r="L12" s="207"/>
    </row>
    <row r="13" spans="1:12" s="217" customFormat="1">
      <c r="A13" s="207"/>
      <c r="B13" s="477" t="s">
        <v>330</v>
      </c>
      <c r="C13" s="479"/>
      <c r="D13" s="481">
        <v>1</v>
      </c>
      <c r="E13" s="228"/>
      <c r="F13" s="216"/>
      <c r="G13" s="216"/>
      <c r="H13" s="216"/>
      <c r="I13" s="216"/>
      <c r="J13" s="216"/>
      <c r="K13" s="216"/>
      <c r="L13" s="216"/>
    </row>
    <row r="14" spans="1:12">
      <c r="A14" s="207"/>
      <c r="B14" s="478"/>
      <c r="C14" s="480"/>
      <c r="D14" s="482"/>
      <c r="E14" s="228"/>
      <c r="F14" s="207"/>
      <c r="G14" s="207"/>
      <c r="H14" s="207"/>
      <c r="I14" s="207"/>
      <c r="J14" s="207"/>
      <c r="K14" s="207"/>
      <c r="L14" s="207"/>
    </row>
    <row r="15" spans="1:12">
      <c r="A15" s="207"/>
      <c r="B15" s="218" t="s">
        <v>244</v>
      </c>
      <c r="C15" s="219" t="s">
        <v>228</v>
      </c>
      <c r="D15" s="220"/>
      <c r="E15" s="228"/>
      <c r="F15" s="207"/>
      <c r="G15" s="207"/>
      <c r="H15" s="207"/>
      <c r="I15" s="207"/>
      <c r="J15" s="207"/>
      <c r="K15" s="207"/>
      <c r="L15" s="207"/>
    </row>
    <row r="16" spans="1:12">
      <c r="A16" s="207"/>
      <c r="B16" s="218" t="s">
        <v>245</v>
      </c>
      <c r="C16" s="219" t="s">
        <v>228</v>
      </c>
      <c r="D16" s="220"/>
      <c r="E16" s="228"/>
      <c r="F16" s="207"/>
      <c r="G16" s="207"/>
      <c r="H16" s="207"/>
      <c r="I16" s="207"/>
      <c r="J16" s="207"/>
      <c r="K16" s="207"/>
      <c r="L16" s="207"/>
    </row>
    <row r="17" spans="1:12">
      <c r="A17" s="207"/>
      <c r="B17" s="218" t="s">
        <v>246</v>
      </c>
      <c r="C17" s="219" t="s">
        <v>228</v>
      </c>
      <c r="D17" s="220"/>
      <c r="E17" s="228"/>
      <c r="F17" s="207"/>
      <c r="G17" s="207"/>
      <c r="H17" s="207"/>
      <c r="I17" s="207"/>
      <c r="J17" s="207"/>
      <c r="K17" s="207"/>
      <c r="L17" s="207"/>
    </row>
    <row r="18" spans="1:12">
      <c r="A18" s="207"/>
      <c r="B18" s="218" t="s">
        <v>247</v>
      </c>
      <c r="C18" s="219" t="s">
        <v>228</v>
      </c>
      <c r="D18" s="220"/>
      <c r="E18" s="228"/>
      <c r="F18" s="207"/>
      <c r="G18" s="207"/>
      <c r="H18" s="207"/>
      <c r="I18" s="207"/>
      <c r="J18" s="207"/>
      <c r="K18" s="207"/>
      <c r="L18" s="207"/>
    </row>
    <row r="19" spans="1:12">
      <c r="A19" s="207"/>
      <c r="B19" s="218" t="s">
        <v>331</v>
      </c>
      <c r="C19" s="219" t="s">
        <v>228</v>
      </c>
      <c r="D19" s="220"/>
      <c r="E19" s="228"/>
      <c r="F19" s="207"/>
      <c r="G19" s="207"/>
      <c r="H19" s="207"/>
      <c r="I19" s="207"/>
      <c r="J19" s="207"/>
      <c r="K19" s="207"/>
      <c r="L19" s="207"/>
    </row>
    <row r="20" spans="1:12">
      <c r="A20" s="207"/>
      <c r="B20" s="218" t="s">
        <v>332</v>
      </c>
      <c r="C20" s="219" t="s">
        <v>228</v>
      </c>
      <c r="D20" s="220"/>
      <c r="E20" s="228"/>
      <c r="F20" s="207"/>
      <c r="G20" s="207"/>
      <c r="H20" s="207"/>
      <c r="I20" s="207"/>
      <c r="J20" s="207"/>
      <c r="K20" s="207"/>
      <c r="L20" s="207"/>
    </row>
    <row r="21" spans="1:12">
      <c r="A21" s="207"/>
      <c r="B21" s="218" t="s">
        <v>333</v>
      </c>
      <c r="C21" s="219" t="s">
        <v>228</v>
      </c>
      <c r="D21" s="220"/>
      <c r="E21" s="228"/>
      <c r="F21" s="207"/>
      <c r="G21" s="207"/>
      <c r="H21" s="207"/>
      <c r="I21" s="207"/>
      <c r="J21" s="207"/>
      <c r="K21" s="207"/>
      <c r="L21" s="207"/>
    </row>
    <row r="22" spans="1:12">
      <c r="A22" s="207"/>
      <c r="B22" s="218" t="s">
        <v>334</v>
      </c>
      <c r="C22" s="219" t="s">
        <v>228</v>
      </c>
      <c r="D22" s="220"/>
      <c r="E22" s="228"/>
      <c r="F22" s="207"/>
      <c r="G22" s="207"/>
      <c r="H22" s="207"/>
      <c r="I22" s="207"/>
      <c r="J22" s="207"/>
      <c r="K22" s="207"/>
      <c r="L22" s="207"/>
    </row>
    <row r="23" spans="1:12">
      <c r="A23" s="207"/>
      <c r="B23" s="218" t="s">
        <v>335</v>
      </c>
      <c r="C23" s="219" t="s">
        <v>228</v>
      </c>
      <c r="D23" s="220"/>
      <c r="E23" s="228"/>
      <c r="F23" s="207"/>
      <c r="G23" s="207"/>
      <c r="H23" s="207"/>
      <c r="I23" s="207"/>
      <c r="J23" s="207"/>
      <c r="K23" s="207"/>
      <c r="L23" s="207"/>
    </row>
    <row r="24" spans="1:12">
      <c r="A24" s="207"/>
      <c r="B24" s="218" t="s">
        <v>336</v>
      </c>
      <c r="C24" s="219" t="s">
        <v>228</v>
      </c>
      <c r="D24" s="220"/>
      <c r="E24" s="228"/>
      <c r="F24" s="207"/>
      <c r="G24" s="207"/>
      <c r="H24" s="207"/>
      <c r="I24" s="207"/>
      <c r="J24" s="207"/>
      <c r="K24" s="207"/>
      <c r="L24" s="207"/>
    </row>
    <row r="25" spans="1:12">
      <c r="A25" s="207"/>
      <c r="B25" s="218" t="s">
        <v>337</v>
      </c>
      <c r="C25" s="219" t="s">
        <v>228</v>
      </c>
      <c r="D25" s="220"/>
      <c r="E25" s="228"/>
      <c r="F25" s="207"/>
      <c r="G25" s="207"/>
      <c r="H25" s="207"/>
      <c r="I25" s="207"/>
      <c r="J25" s="207"/>
      <c r="K25" s="207"/>
      <c r="L25" s="207"/>
    </row>
    <row r="26" spans="1:12">
      <c r="A26" s="207"/>
      <c r="B26" s="218" t="s">
        <v>338</v>
      </c>
      <c r="C26" s="219" t="s">
        <v>228</v>
      </c>
      <c r="D26" s="220"/>
      <c r="E26" s="228"/>
      <c r="F26" s="207"/>
      <c r="G26" s="207"/>
      <c r="H26" s="207"/>
      <c r="I26" s="207"/>
      <c r="J26" s="207"/>
      <c r="K26" s="207"/>
      <c r="L26" s="207"/>
    </row>
    <row r="27" spans="1:12">
      <c r="A27" s="207"/>
      <c r="B27" s="218" t="s">
        <v>339</v>
      </c>
      <c r="C27" s="219" t="s">
        <v>228</v>
      </c>
      <c r="D27" s="220"/>
      <c r="E27" s="228"/>
      <c r="F27" s="207"/>
      <c r="G27" s="207"/>
      <c r="H27" s="207"/>
      <c r="I27" s="207"/>
      <c r="J27" s="207"/>
      <c r="K27" s="207"/>
      <c r="L27" s="207"/>
    </row>
    <row r="28" spans="1:12">
      <c r="A28" s="207"/>
      <c r="B28" s="218" t="s">
        <v>340</v>
      </c>
      <c r="C28" s="219" t="s">
        <v>228</v>
      </c>
      <c r="D28" s="220"/>
      <c r="E28" s="228"/>
      <c r="F28" s="207"/>
      <c r="G28" s="207"/>
      <c r="H28" s="207"/>
      <c r="I28" s="207"/>
      <c r="J28" s="207"/>
      <c r="K28" s="207"/>
      <c r="L28" s="207"/>
    </row>
    <row r="29" spans="1:12">
      <c r="A29" s="207"/>
      <c r="B29" s="218" t="s">
        <v>341</v>
      </c>
      <c r="C29" s="219" t="s">
        <v>228</v>
      </c>
      <c r="D29" s="220"/>
      <c r="E29" s="228"/>
      <c r="F29" s="207"/>
      <c r="G29" s="207"/>
      <c r="H29" s="207"/>
      <c r="I29" s="207"/>
      <c r="J29" s="207"/>
      <c r="K29" s="207"/>
      <c r="L29" s="207"/>
    </row>
    <row r="30" spans="1:12">
      <c r="A30" s="207"/>
      <c r="B30" s="218" t="s">
        <v>342</v>
      </c>
      <c r="C30" s="219" t="s">
        <v>228</v>
      </c>
      <c r="D30" s="220"/>
      <c r="E30" s="228"/>
      <c r="F30" s="207"/>
      <c r="G30" s="207"/>
      <c r="H30" s="207"/>
      <c r="I30" s="207"/>
      <c r="J30" s="207"/>
      <c r="K30" s="207"/>
      <c r="L30" s="207"/>
    </row>
    <row r="31" spans="1:12">
      <c r="A31" s="207"/>
      <c r="B31" s="218" t="s">
        <v>343</v>
      </c>
      <c r="C31" s="219" t="s">
        <v>228</v>
      </c>
      <c r="D31" s="220"/>
      <c r="E31" s="228"/>
      <c r="F31" s="207"/>
      <c r="G31" s="207"/>
      <c r="H31" s="207"/>
      <c r="I31" s="207"/>
      <c r="J31" s="207"/>
      <c r="K31" s="207"/>
      <c r="L31" s="207"/>
    </row>
    <row r="32" spans="1:12">
      <c r="A32" s="207"/>
      <c r="B32" s="218" t="s">
        <v>344</v>
      </c>
      <c r="C32" s="219" t="s">
        <v>228</v>
      </c>
      <c r="D32" s="220"/>
      <c r="E32" s="228"/>
      <c r="F32" s="207"/>
      <c r="G32" s="207"/>
      <c r="H32" s="207"/>
      <c r="I32" s="207"/>
      <c r="J32" s="207"/>
      <c r="K32" s="207"/>
      <c r="L32" s="207"/>
    </row>
    <row r="33" spans="1:12">
      <c r="A33" s="207"/>
      <c r="B33" s="218" t="s">
        <v>345</v>
      </c>
      <c r="C33" s="219" t="s">
        <v>228</v>
      </c>
      <c r="D33" s="220"/>
      <c r="E33" s="228"/>
      <c r="F33" s="207"/>
      <c r="G33" s="207"/>
      <c r="H33" s="207"/>
      <c r="I33" s="207"/>
      <c r="J33" s="207"/>
      <c r="K33" s="207"/>
      <c r="L33" s="207"/>
    </row>
    <row r="34" spans="1:12">
      <c r="A34" s="207"/>
      <c r="B34" s="218" t="s">
        <v>346</v>
      </c>
      <c r="C34" s="219" t="s">
        <v>228</v>
      </c>
      <c r="D34" s="220"/>
      <c r="E34" s="228"/>
      <c r="F34" s="207"/>
      <c r="G34" s="207"/>
      <c r="H34" s="207"/>
      <c r="I34" s="207"/>
      <c r="J34" s="207"/>
      <c r="K34" s="207"/>
      <c r="L34" s="207"/>
    </row>
    <row r="35" spans="1:12">
      <c r="A35" s="207"/>
      <c r="B35" s="218" t="s">
        <v>347</v>
      </c>
      <c r="C35" s="219" t="s">
        <v>228</v>
      </c>
      <c r="D35" s="220"/>
      <c r="E35" s="228"/>
      <c r="F35" s="207"/>
      <c r="G35" s="207"/>
      <c r="H35" s="207"/>
      <c r="I35" s="207"/>
      <c r="J35" s="207"/>
      <c r="K35" s="207"/>
      <c r="L35" s="207"/>
    </row>
    <row r="36" spans="1:12">
      <c r="A36" s="207"/>
      <c r="B36" s="218" t="s">
        <v>348</v>
      </c>
      <c r="C36" s="219" t="s">
        <v>228</v>
      </c>
      <c r="D36" s="220"/>
      <c r="E36" s="228"/>
      <c r="F36" s="207"/>
      <c r="G36" s="207"/>
      <c r="H36" s="207"/>
      <c r="I36" s="207"/>
      <c r="J36" s="207"/>
      <c r="K36" s="207"/>
      <c r="L36" s="207"/>
    </row>
    <row r="37" spans="1:12">
      <c r="A37" s="207"/>
      <c r="B37" s="218" t="s">
        <v>349</v>
      </c>
      <c r="C37" s="219" t="s">
        <v>228</v>
      </c>
      <c r="D37" s="220"/>
      <c r="E37" s="228"/>
      <c r="F37" s="207"/>
      <c r="G37" s="207"/>
      <c r="H37" s="207"/>
      <c r="I37" s="207"/>
      <c r="J37" s="207"/>
      <c r="K37" s="207"/>
      <c r="L37" s="207"/>
    </row>
    <row r="38" spans="1:12">
      <c r="A38" s="207"/>
      <c r="B38" s="218" t="s">
        <v>350</v>
      </c>
      <c r="C38" s="219" t="s">
        <v>228</v>
      </c>
      <c r="D38" s="220"/>
      <c r="E38" s="228"/>
      <c r="F38" s="207"/>
      <c r="G38" s="207"/>
      <c r="H38" s="207"/>
      <c r="I38" s="207"/>
      <c r="J38" s="207"/>
      <c r="K38" s="207"/>
      <c r="L38" s="207"/>
    </row>
    <row r="39" spans="1:12">
      <c r="A39" s="207"/>
      <c r="B39" s="231" t="s">
        <v>351</v>
      </c>
      <c r="C39" s="230"/>
      <c r="D39" s="226">
        <v>1</v>
      </c>
      <c r="E39" s="228"/>
      <c r="F39" s="207"/>
      <c r="G39" s="207"/>
      <c r="H39" s="207"/>
      <c r="I39" s="207"/>
      <c r="J39" s="207"/>
      <c r="K39" s="207"/>
      <c r="L39" s="207"/>
    </row>
    <row r="40" spans="1:12">
      <c r="A40" s="207"/>
      <c r="B40" s="218" t="s">
        <v>292</v>
      </c>
      <c r="C40" s="219" t="s">
        <v>228</v>
      </c>
      <c r="D40" s="220"/>
      <c r="E40" s="228"/>
      <c r="F40" s="207"/>
      <c r="G40" s="207"/>
      <c r="H40" s="207"/>
      <c r="I40" s="207"/>
      <c r="J40" s="207"/>
      <c r="K40" s="207"/>
      <c r="L40" s="207"/>
    </row>
    <row r="41" spans="1:12">
      <c r="A41" s="207"/>
      <c r="B41" s="218" t="s">
        <v>352</v>
      </c>
      <c r="C41" s="219" t="s">
        <v>228</v>
      </c>
      <c r="D41" s="220"/>
      <c r="E41" s="228"/>
      <c r="F41" s="207"/>
      <c r="G41" s="207"/>
      <c r="H41" s="207"/>
      <c r="I41" s="207"/>
      <c r="J41" s="207"/>
      <c r="K41" s="207"/>
      <c r="L41" s="207"/>
    </row>
    <row r="42" spans="1:12">
      <c r="A42" s="207"/>
      <c r="B42" s="218" t="s">
        <v>353</v>
      </c>
      <c r="C42" s="219" t="s">
        <v>228</v>
      </c>
      <c r="D42" s="220"/>
      <c r="E42" s="228"/>
      <c r="F42" s="207"/>
      <c r="G42" s="207"/>
      <c r="H42" s="207"/>
      <c r="I42" s="207"/>
      <c r="J42" s="207"/>
      <c r="K42" s="207"/>
      <c r="L42" s="207"/>
    </row>
    <row r="43" spans="1:12">
      <c r="A43" s="207"/>
      <c r="B43" s="218" t="s">
        <v>354</v>
      </c>
      <c r="C43" s="219" t="s">
        <v>228</v>
      </c>
      <c r="D43" s="220"/>
      <c r="E43" s="228"/>
      <c r="F43" s="207"/>
      <c r="G43" s="207"/>
      <c r="H43" s="207"/>
      <c r="I43" s="207"/>
      <c r="J43" s="207"/>
      <c r="K43" s="207"/>
      <c r="L43" s="207"/>
    </row>
    <row r="44" spans="1:12">
      <c r="A44" s="207"/>
      <c r="B44" s="218" t="s">
        <v>311</v>
      </c>
      <c r="C44" s="219" t="s">
        <v>228</v>
      </c>
      <c r="D44" s="220"/>
      <c r="E44" s="228"/>
      <c r="F44" s="207"/>
      <c r="G44" s="207"/>
      <c r="H44" s="207"/>
      <c r="I44" s="207"/>
      <c r="J44" s="207"/>
      <c r="K44" s="207"/>
      <c r="L44" s="207"/>
    </row>
    <row r="45" spans="1:12">
      <c r="A45" s="207"/>
      <c r="B45" s="218" t="s">
        <v>355</v>
      </c>
      <c r="C45" s="219" t="s">
        <v>228</v>
      </c>
      <c r="D45" s="220"/>
      <c r="E45" s="228"/>
      <c r="F45" s="207"/>
      <c r="G45" s="207"/>
      <c r="H45" s="207"/>
      <c r="I45" s="207"/>
      <c r="J45" s="207"/>
      <c r="K45" s="207"/>
      <c r="L45" s="207"/>
    </row>
    <row r="46" spans="1:12">
      <c r="A46" s="207"/>
      <c r="B46" s="221" t="s">
        <v>356</v>
      </c>
      <c r="C46" s="258" t="s">
        <v>231</v>
      </c>
      <c r="D46" s="259"/>
      <c r="E46" s="228"/>
      <c r="F46" s="207"/>
      <c r="G46" s="207"/>
      <c r="H46" s="207"/>
      <c r="I46" s="207"/>
      <c r="J46" s="207"/>
      <c r="K46" s="207"/>
      <c r="L46" s="207"/>
    </row>
    <row r="47" spans="1:12">
      <c r="A47" s="207"/>
      <c r="B47" s="221" t="s">
        <v>357</v>
      </c>
      <c r="C47" s="258" t="s">
        <v>231</v>
      </c>
      <c r="D47" s="259"/>
      <c r="E47" s="228"/>
      <c r="F47" s="207"/>
      <c r="G47" s="207"/>
      <c r="H47" s="207"/>
      <c r="I47" s="207"/>
      <c r="J47" s="207"/>
      <c r="K47" s="207"/>
      <c r="L47" s="207"/>
    </row>
    <row r="48" spans="1:12">
      <c r="A48" s="207"/>
      <c r="B48" s="221" t="s">
        <v>358</v>
      </c>
      <c r="C48" s="258" t="s">
        <v>231</v>
      </c>
      <c r="D48" s="259"/>
      <c r="E48" s="228"/>
      <c r="F48" s="207"/>
      <c r="G48" s="207"/>
      <c r="H48" s="207"/>
      <c r="I48" s="207"/>
      <c r="J48" s="207"/>
      <c r="K48" s="207"/>
      <c r="L48" s="207"/>
    </row>
    <row r="49" spans="1:12">
      <c r="A49" s="207"/>
      <c r="B49" s="221" t="s">
        <v>359</v>
      </c>
      <c r="C49" s="258" t="s">
        <v>231</v>
      </c>
      <c r="D49" s="259"/>
      <c r="E49" s="228"/>
      <c r="F49" s="207"/>
      <c r="G49" s="207"/>
      <c r="H49" s="207"/>
      <c r="I49" s="207"/>
      <c r="J49" s="207"/>
      <c r="K49" s="207"/>
      <c r="L49" s="207"/>
    </row>
    <row r="50" spans="1:12">
      <c r="A50" s="207"/>
      <c r="B50" s="227" t="s">
        <v>360</v>
      </c>
      <c r="C50" s="258" t="s">
        <v>231</v>
      </c>
      <c r="D50" s="259"/>
      <c r="E50" s="228"/>
      <c r="F50" s="207"/>
      <c r="G50" s="207"/>
      <c r="H50" s="207"/>
      <c r="I50" s="207"/>
      <c r="J50" s="207"/>
      <c r="K50" s="207"/>
      <c r="L50" s="207"/>
    </row>
    <row r="51" spans="1:12">
      <c r="A51" s="207"/>
      <c r="B51" s="231" t="s">
        <v>361</v>
      </c>
      <c r="C51" s="230"/>
      <c r="D51" s="226">
        <v>1</v>
      </c>
      <c r="E51" s="228"/>
      <c r="F51" s="207"/>
      <c r="G51" s="207"/>
      <c r="H51" s="207"/>
      <c r="I51" s="207"/>
      <c r="J51" s="207"/>
      <c r="K51" s="207"/>
      <c r="L51" s="207"/>
    </row>
    <row r="52" spans="1:12">
      <c r="A52" s="207"/>
      <c r="B52" s="260" t="s">
        <v>362</v>
      </c>
      <c r="C52" s="219" t="s">
        <v>228</v>
      </c>
      <c r="D52" s="220"/>
      <c r="E52" s="228"/>
      <c r="F52" s="207"/>
      <c r="G52" s="207"/>
      <c r="H52" s="207"/>
      <c r="I52" s="207"/>
      <c r="J52" s="207"/>
      <c r="K52" s="207"/>
      <c r="L52" s="207"/>
    </row>
    <row r="53" spans="1:12">
      <c r="A53" s="207"/>
      <c r="B53" s="260" t="s">
        <v>363</v>
      </c>
      <c r="C53" s="219" t="s">
        <v>228</v>
      </c>
      <c r="D53" s="220"/>
      <c r="E53" s="228"/>
      <c r="F53" s="207"/>
      <c r="G53" s="207"/>
      <c r="H53" s="207"/>
      <c r="I53" s="207"/>
      <c r="J53" s="207"/>
      <c r="K53" s="207"/>
      <c r="L53" s="207"/>
    </row>
    <row r="54" spans="1:12">
      <c r="A54" s="207"/>
      <c r="B54" s="260" t="s">
        <v>364</v>
      </c>
      <c r="C54" s="219" t="s">
        <v>228</v>
      </c>
      <c r="D54" s="220"/>
      <c r="E54" s="228"/>
      <c r="F54" s="207"/>
      <c r="G54" s="207"/>
      <c r="H54" s="207"/>
      <c r="I54" s="207"/>
      <c r="J54" s="207"/>
      <c r="K54" s="207"/>
      <c r="L54" s="207"/>
    </row>
    <row r="55" spans="1:12">
      <c r="A55" s="207"/>
      <c r="B55" s="260" t="s">
        <v>365</v>
      </c>
      <c r="C55" s="219" t="s">
        <v>228</v>
      </c>
      <c r="D55" s="220"/>
      <c r="E55" s="228"/>
      <c r="F55" s="207"/>
      <c r="G55" s="207"/>
      <c r="H55" s="207"/>
      <c r="I55" s="207"/>
      <c r="J55" s="207"/>
      <c r="K55" s="207"/>
      <c r="L55" s="207"/>
    </row>
    <row r="56" spans="1:12">
      <c r="A56" s="207"/>
      <c r="B56" s="260" t="s">
        <v>366</v>
      </c>
      <c r="C56" s="219" t="s">
        <v>228</v>
      </c>
      <c r="D56" s="220"/>
      <c r="E56" s="228"/>
      <c r="F56" s="207"/>
      <c r="G56" s="207"/>
      <c r="H56" s="207"/>
      <c r="I56" s="207"/>
      <c r="J56" s="207"/>
      <c r="K56" s="207"/>
      <c r="L56" s="207"/>
    </row>
    <row r="57" spans="1:12">
      <c r="A57" s="207"/>
      <c r="B57" s="260" t="s">
        <v>367</v>
      </c>
      <c r="C57" s="219" t="s">
        <v>228</v>
      </c>
      <c r="D57" s="220"/>
      <c r="E57" s="228"/>
      <c r="F57" s="207"/>
      <c r="G57" s="207"/>
      <c r="H57" s="207"/>
      <c r="I57" s="207"/>
      <c r="J57" s="207"/>
      <c r="K57" s="207"/>
      <c r="L57" s="207"/>
    </row>
    <row r="58" spans="1:12">
      <c r="A58" s="207"/>
      <c r="B58" s="260" t="s">
        <v>368</v>
      </c>
      <c r="C58" s="219" t="s">
        <v>228</v>
      </c>
      <c r="D58" s="220"/>
      <c r="E58" s="228"/>
      <c r="F58" s="207"/>
      <c r="G58" s="207"/>
      <c r="H58" s="207"/>
      <c r="I58" s="207"/>
      <c r="J58" s="207"/>
      <c r="K58" s="207"/>
      <c r="L58" s="207"/>
    </row>
    <row r="59" spans="1:12">
      <c r="A59" s="207"/>
      <c r="B59" s="260" t="s">
        <v>369</v>
      </c>
      <c r="C59" s="219" t="s">
        <v>228</v>
      </c>
      <c r="D59" s="220"/>
      <c r="E59" s="228"/>
      <c r="F59" s="207"/>
      <c r="G59" s="207"/>
      <c r="H59" s="207"/>
      <c r="I59" s="207"/>
      <c r="J59" s="207"/>
      <c r="K59" s="207"/>
      <c r="L59" s="207"/>
    </row>
    <row r="60" spans="1:12">
      <c r="A60" s="207"/>
      <c r="B60" s="260" t="s">
        <v>370</v>
      </c>
      <c r="C60" s="219" t="s">
        <v>228</v>
      </c>
      <c r="D60" s="220"/>
      <c r="E60" s="228"/>
      <c r="F60" s="207"/>
      <c r="G60" s="207"/>
      <c r="H60" s="207"/>
      <c r="I60" s="207"/>
      <c r="J60" s="207"/>
      <c r="K60" s="207"/>
      <c r="L60" s="207"/>
    </row>
    <row r="61" spans="1:12">
      <c r="A61" s="207"/>
      <c r="B61" s="260" t="s">
        <v>371</v>
      </c>
      <c r="C61" s="219" t="s">
        <v>228</v>
      </c>
      <c r="D61" s="220"/>
      <c r="E61" s="228"/>
      <c r="F61" s="207"/>
      <c r="G61" s="207"/>
      <c r="H61" s="207"/>
      <c r="I61" s="207"/>
      <c r="J61" s="207"/>
      <c r="K61" s="207"/>
      <c r="L61" s="207"/>
    </row>
    <row r="62" spans="1:12">
      <c r="A62" s="207"/>
      <c r="B62" s="260" t="s">
        <v>372</v>
      </c>
      <c r="C62" s="219" t="s">
        <v>228</v>
      </c>
      <c r="D62" s="220"/>
      <c r="E62" s="228"/>
      <c r="F62" s="207"/>
      <c r="G62" s="207"/>
      <c r="H62" s="207"/>
      <c r="I62" s="207"/>
      <c r="J62" s="207"/>
      <c r="K62" s="207"/>
      <c r="L62" s="207"/>
    </row>
    <row r="63" spans="1:12">
      <c r="A63" s="207"/>
      <c r="B63" s="218" t="s">
        <v>373</v>
      </c>
      <c r="C63" s="219" t="s">
        <v>228</v>
      </c>
      <c r="D63" s="220"/>
      <c r="E63" s="228"/>
      <c r="F63" s="207"/>
      <c r="G63" s="207"/>
      <c r="H63" s="207"/>
      <c r="I63" s="207"/>
      <c r="J63" s="207"/>
      <c r="K63" s="207"/>
      <c r="L63" s="207"/>
    </row>
    <row r="64" spans="1:12" s="217" customFormat="1">
      <c r="A64" s="207"/>
      <c r="B64" s="231" t="s">
        <v>374</v>
      </c>
      <c r="C64" s="230"/>
      <c r="D64" s="226">
        <v>1</v>
      </c>
      <c r="E64" s="228"/>
      <c r="F64" s="216"/>
      <c r="G64" s="216"/>
      <c r="H64" s="216"/>
      <c r="I64" s="216"/>
      <c r="J64" s="216"/>
      <c r="K64" s="216"/>
      <c r="L64" s="216"/>
    </row>
    <row r="65" spans="1:12" s="217" customFormat="1">
      <c r="A65" s="207"/>
      <c r="B65" s="227" t="s">
        <v>375</v>
      </c>
      <c r="C65" s="258" t="s">
        <v>231</v>
      </c>
      <c r="D65" s="259"/>
      <c r="E65" s="228"/>
      <c r="F65" s="216"/>
      <c r="G65" s="216"/>
      <c r="H65" s="216"/>
      <c r="I65" s="216"/>
      <c r="J65" s="216"/>
      <c r="K65" s="216"/>
      <c r="L65" s="216"/>
    </row>
    <row r="66" spans="1:12" s="217" customFormat="1">
      <c r="A66" s="207"/>
      <c r="B66" s="227" t="s">
        <v>376</v>
      </c>
      <c r="C66" s="258" t="s">
        <v>231</v>
      </c>
      <c r="D66" s="259"/>
      <c r="E66" s="228"/>
      <c r="F66" s="216"/>
      <c r="G66" s="216"/>
      <c r="H66" s="216"/>
      <c r="I66" s="216"/>
      <c r="J66" s="216"/>
      <c r="K66" s="216"/>
      <c r="L66" s="216"/>
    </row>
    <row r="67" spans="1:12" s="217" customFormat="1">
      <c r="A67" s="207"/>
      <c r="B67" s="227" t="s">
        <v>377</v>
      </c>
      <c r="C67" s="258" t="s">
        <v>231</v>
      </c>
      <c r="D67" s="259"/>
      <c r="E67" s="228"/>
      <c r="F67" s="216"/>
      <c r="G67" s="216"/>
      <c r="H67" s="216"/>
      <c r="I67" s="216"/>
      <c r="J67" s="216"/>
      <c r="K67" s="216"/>
      <c r="L67" s="216"/>
    </row>
    <row r="68" spans="1:12" s="217" customFormat="1">
      <c r="A68" s="207"/>
      <c r="B68" s="227" t="s">
        <v>378</v>
      </c>
      <c r="C68" s="258" t="s">
        <v>231</v>
      </c>
      <c r="D68" s="259"/>
      <c r="E68" s="228"/>
      <c r="F68" s="216"/>
      <c r="G68" s="216"/>
      <c r="H68" s="216"/>
      <c r="I68" s="216"/>
      <c r="J68" s="216"/>
      <c r="K68" s="216"/>
      <c r="L68" s="216"/>
    </row>
    <row r="69" spans="1:12" s="217" customFormat="1">
      <c r="A69" s="207"/>
      <c r="B69" s="227" t="s">
        <v>379</v>
      </c>
      <c r="C69" s="258" t="s">
        <v>231</v>
      </c>
      <c r="D69" s="259"/>
      <c r="E69" s="228"/>
      <c r="F69" s="216"/>
      <c r="G69" s="216"/>
      <c r="H69" s="216"/>
      <c r="I69" s="216"/>
      <c r="J69" s="216"/>
      <c r="K69" s="216"/>
      <c r="L69" s="216"/>
    </row>
    <row r="70" spans="1:12" s="217" customFormat="1">
      <c r="A70" s="207"/>
      <c r="B70" s="227" t="s">
        <v>380</v>
      </c>
      <c r="C70" s="258" t="s">
        <v>231</v>
      </c>
      <c r="D70" s="259"/>
      <c r="E70" s="228"/>
      <c r="F70" s="216"/>
      <c r="G70" s="216"/>
      <c r="H70" s="216"/>
      <c r="I70" s="216"/>
      <c r="J70" s="216"/>
      <c r="K70" s="216"/>
      <c r="L70" s="216"/>
    </row>
    <row r="71" spans="1:12" s="217" customFormat="1">
      <c r="A71" s="207"/>
      <c r="B71" s="227" t="s">
        <v>381</v>
      </c>
      <c r="C71" s="258" t="s">
        <v>231</v>
      </c>
      <c r="D71" s="259"/>
      <c r="E71" s="228"/>
      <c r="F71" s="216"/>
      <c r="G71" s="216"/>
      <c r="H71" s="216"/>
      <c r="I71" s="216"/>
      <c r="J71" s="216"/>
      <c r="K71" s="216"/>
      <c r="L71" s="216"/>
    </row>
    <row r="72" spans="1:12" s="217" customFormat="1">
      <c r="A72" s="207"/>
      <c r="B72" s="227" t="s">
        <v>382</v>
      </c>
      <c r="C72" s="258" t="s">
        <v>231</v>
      </c>
      <c r="D72" s="259"/>
      <c r="E72" s="228"/>
      <c r="F72" s="216"/>
      <c r="G72" s="216"/>
      <c r="H72" s="216"/>
      <c r="I72" s="216"/>
      <c r="J72" s="216"/>
      <c r="K72" s="216"/>
      <c r="L72" s="216"/>
    </row>
    <row r="73" spans="1:12" s="217" customFormat="1">
      <c r="A73" s="207"/>
      <c r="B73" s="227" t="s">
        <v>383</v>
      </c>
      <c r="C73" s="258" t="s">
        <v>231</v>
      </c>
      <c r="D73" s="259"/>
      <c r="E73" s="228"/>
      <c r="F73" s="216"/>
      <c r="G73" s="216"/>
      <c r="H73" s="216"/>
      <c r="I73" s="216"/>
      <c r="J73" s="216"/>
      <c r="K73" s="216"/>
      <c r="L73" s="216"/>
    </row>
    <row r="74" spans="1:12" s="217" customFormat="1">
      <c r="A74" s="207"/>
      <c r="B74" s="227" t="s">
        <v>384</v>
      </c>
      <c r="C74" s="258" t="s">
        <v>231</v>
      </c>
      <c r="D74" s="259"/>
      <c r="E74" s="228"/>
      <c r="F74" s="216"/>
      <c r="G74" s="216"/>
      <c r="H74" s="216"/>
      <c r="I74" s="216"/>
      <c r="J74" s="216"/>
      <c r="K74" s="216"/>
      <c r="L74" s="216"/>
    </row>
    <row r="75" spans="1:12" s="217" customFormat="1">
      <c r="A75" s="207"/>
      <c r="B75" s="227" t="s">
        <v>385</v>
      </c>
      <c r="C75" s="258" t="s">
        <v>231</v>
      </c>
      <c r="D75" s="259"/>
      <c r="E75" s="228"/>
      <c r="F75" s="216"/>
      <c r="G75" s="216"/>
      <c r="H75" s="216"/>
      <c r="I75" s="216"/>
      <c r="J75" s="216"/>
      <c r="K75" s="216"/>
      <c r="L75" s="216"/>
    </row>
    <row r="76" spans="1:12">
      <c r="A76" s="207"/>
      <c r="B76" s="227" t="s">
        <v>386</v>
      </c>
      <c r="C76" s="258" t="s">
        <v>231</v>
      </c>
      <c r="D76" s="259"/>
      <c r="E76" s="228"/>
      <c r="F76" s="207"/>
      <c r="G76" s="207"/>
      <c r="H76" s="207"/>
      <c r="I76" s="207"/>
      <c r="J76" s="207"/>
      <c r="K76" s="207"/>
      <c r="L76" s="207"/>
    </row>
    <row r="77" spans="1:12">
      <c r="A77" s="207"/>
      <c r="B77" s="233" t="s">
        <v>387</v>
      </c>
      <c r="C77" s="258" t="s">
        <v>231</v>
      </c>
      <c r="D77" s="259"/>
      <c r="E77" s="228"/>
      <c r="F77" s="207"/>
      <c r="G77" s="207"/>
      <c r="H77" s="207"/>
      <c r="I77" s="207"/>
      <c r="J77" s="207"/>
      <c r="K77" s="207"/>
      <c r="L77" s="207"/>
    </row>
    <row r="78" spans="1:12">
      <c r="A78" s="207"/>
      <c r="B78" s="231" t="s">
        <v>388</v>
      </c>
      <c r="C78" s="231"/>
      <c r="D78" s="261">
        <v>1</v>
      </c>
      <c r="E78" s="228"/>
      <c r="F78" s="207"/>
      <c r="G78" s="207"/>
      <c r="H78" s="207"/>
      <c r="I78" s="207"/>
      <c r="J78" s="207"/>
      <c r="K78" s="207"/>
      <c r="L78" s="207"/>
    </row>
    <row r="79" spans="1:12" ht="13.8" thickBot="1">
      <c r="A79" s="207"/>
      <c r="B79" s="233" t="s">
        <v>389</v>
      </c>
      <c r="C79" s="258" t="s">
        <v>231</v>
      </c>
      <c r="D79" s="259" t="s">
        <v>323</v>
      </c>
      <c r="E79" s="228"/>
      <c r="F79" s="207"/>
      <c r="G79" s="207"/>
      <c r="H79" s="207"/>
      <c r="I79" s="207"/>
      <c r="J79" s="207"/>
      <c r="K79" s="207"/>
      <c r="L79" s="207"/>
    </row>
    <row r="80" spans="1:12">
      <c r="A80" s="207"/>
      <c r="B80" s="237" t="s">
        <v>390</v>
      </c>
      <c r="C80" s="238"/>
      <c r="D80" s="239">
        <f>COUNTA(D5:D9,D15:D38,D40:D45,D52:D63)</f>
        <v>0</v>
      </c>
      <c r="E80" s="228"/>
      <c r="F80" s="207"/>
      <c r="G80" s="207"/>
      <c r="H80" s="207"/>
      <c r="I80" s="207"/>
      <c r="J80" s="207"/>
      <c r="K80" s="207"/>
      <c r="L80" s="207"/>
    </row>
    <row r="81" spans="1:12">
      <c r="A81" s="207"/>
      <c r="B81" s="240" t="s">
        <v>319</v>
      </c>
      <c r="C81" s="241"/>
      <c r="D81" s="242">
        <f>47-D80</f>
        <v>47</v>
      </c>
      <c r="E81" s="228"/>
      <c r="F81" s="207"/>
      <c r="G81" s="207"/>
      <c r="H81" s="207"/>
      <c r="I81" s="207"/>
      <c r="J81" s="207"/>
      <c r="K81" s="207"/>
      <c r="L81" s="207"/>
    </row>
    <row r="82" spans="1:12">
      <c r="A82" s="207"/>
      <c r="B82" s="262" t="s">
        <v>391</v>
      </c>
      <c r="C82" s="263"/>
      <c r="D82" s="245">
        <f>COUNTA(D10,D12,D46:D50,D65:D77,D79)</f>
        <v>1</v>
      </c>
      <c r="E82" s="228"/>
      <c r="F82" s="207"/>
      <c r="G82" s="207"/>
      <c r="H82" s="207"/>
      <c r="I82" s="207"/>
      <c r="J82" s="207"/>
      <c r="K82" s="207"/>
      <c r="L82" s="207"/>
    </row>
    <row r="83" spans="1:12">
      <c r="A83" s="207"/>
      <c r="B83" s="264" t="s">
        <v>320</v>
      </c>
      <c r="C83" s="265">
        <f>COUNTA(B5:B10,B12,B15:B38,B40:B50,B52:B63,B65:B77,B79)</f>
        <v>68</v>
      </c>
      <c r="D83" s="248">
        <f>21-D82</f>
        <v>20</v>
      </c>
      <c r="E83" s="228"/>
      <c r="F83" s="207"/>
      <c r="G83" s="207"/>
      <c r="H83" s="207"/>
      <c r="I83" s="207"/>
      <c r="J83" s="207"/>
      <c r="K83" s="207"/>
      <c r="L83" s="207"/>
    </row>
    <row r="84" spans="1:12" s="254" customFormat="1" ht="13.8" thickBot="1">
      <c r="A84" s="207"/>
      <c r="B84" s="249" t="s">
        <v>321</v>
      </c>
      <c r="C84" s="250"/>
      <c r="D84" s="251">
        <f>(D80+D82)/$C$83</f>
        <v>1.4705882352941176E-2</v>
      </c>
      <c r="E84" s="252"/>
      <c r="F84" s="253"/>
      <c r="G84" s="253"/>
      <c r="H84" s="253"/>
      <c r="I84" s="253"/>
      <c r="J84" s="253"/>
      <c r="K84" s="253"/>
      <c r="L84" s="253"/>
    </row>
    <row r="85" spans="1:12">
      <c r="A85" s="207"/>
      <c r="B85" s="207"/>
      <c r="C85" s="255"/>
      <c r="D85" s="207"/>
      <c r="E85" s="207"/>
      <c r="F85" s="207"/>
      <c r="G85" s="207"/>
      <c r="H85" s="207"/>
      <c r="I85" s="207"/>
      <c r="J85" s="207"/>
      <c r="K85" s="207"/>
      <c r="L85" s="207"/>
    </row>
    <row r="86" spans="1:12">
      <c r="A86" s="207"/>
      <c r="B86" s="207"/>
      <c r="C86" s="255"/>
      <c r="D86" s="207"/>
      <c r="E86" s="207"/>
      <c r="F86" s="207"/>
      <c r="G86" s="207"/>
      <c r="H86" s="207"/>
      <c r="I86" s="207"/>
      <c r="J86" s="207"/>
      <c r="K86" s="207"/>
      <c r="L86" s="207"/>
    </row>
    <row r="87" spans="1:12">
      <c r="A87" s="207"/>
      <c r="B87" s="207"/>
      <c r="C87" s="255"/>
      <c r="D87" s="207"/>
      <c r="E87" s="207"/>
      <c r="F87" s="207"/>
      <c r="G87" s="207"/>
      <c r="H87" s="207"/>
      <c r="I87" s="207"/>
      <c r="J87" s="207"/>
      <c r="K87" s="207"/>
      <c r="L87" s="207"/>
    </row>
    <row r="88" spans="1:12">
      <c r="A88" s="207"/>
      <c r="B88" s="207"/>
      <c r="C88" s="255"/>
      <c r="D88" s="207"/>
      <c r="E88" s="207"/>
      <c r="F88" s="207"/>
      <c r="G88" s="207"/>
      <c r="H88" s="207"/>
      <c r="I88" s="207"/>
      <c r="J88" s="207"/>
      <c r="K88" s="207"/>
      <c r="L88" s="207"/>
    </row>
    <row r="89" spans="1:12">
      <c r="A89" s="207"/>
      <c r="B89" s="207"/>
      <c r="C89" s="255"/>
      <c r="D89" s="207"/>
      <c r="E89" s="207"/>
      <c r="F89" s="207"/>
      <c r="G89" s="207"/>
      <c r="H89" s="207"/>
      <c r="I89" s="207"/>
      <c r="J89" s="207"/>
      <c r="K89" s="207"/>
      <c r="L89" s="207"/>
    </row>
    <row r="90" spans="1:12">
      <c r="A90" s="207"/>
      <c r="B90" s="207"/>
      <c r="C90" s="255"/>
      <c r="D90" s="207"/>
      <c r="E90" s="207"/>
      <c r="F90" s="207"/>
      <c r="G90" s="207"/>
      <c r="H90" s="207"/>
      <c r="I90" s="207"/>
      <c r="J90" s="207"/>
      <c r="K90" s="207"/>
      <c r="L90" s="207"/>
    </row>
    <row r="91" spans="1:12">
      <c r="A91" s="207"/>
      <c r="B91" s="207"/>
      <c r="C91" s="255"/>
      <c r="D91" s="207"/>
      <c r="E91" s="207"/>
      <c r="F91" s="207"/>
      <c r="G91" s="207"/>
      <c r="H91" s="207"/>
      <c r="I91" s="207"/>
      <c r="J91" s="207"/>
      <c r="K91" s="207"/>
      <c r="L91" s="207"/>
    </row>
    <row r="92" spans="1:12">
      <c r="A92" s="207"/>
      <c r="B92" s="207"/>
      <c r="C92" s="255"/>
      <c r="D92" s="207"/>
      <c r="E92" s="207"/>
      <c r="F92" s="207"/>
      <c r="G92" s="207"/>
      <c r="H92" s="207"/>
      <c r="I92" s="207"/>
      <c r="J92" s="207"/>
      <c r="K92" s="207"/>
      <c r="L92" s="207"/>
    </row>
    <row r="93" spans="1:12">
      <c r="A93" s="207"/>
      <c r="B93" s="207"/>
      <c r="C93" s="255"/>
      <c r="D93" s="207"/>
      <c r="E93" s="207"/>
      <c r="F93" s="207"/>
      <c r="G93" s="207"/>
      <c r="H93" s="207"/>
      <c r="I93" s="207"/>
      <c r="J93" s="207"/>
      <c r="K93" s="207"/>
      <c r="L93" s="207"/>
    </row>
    <row r="94" spans="1:12">
      <c r="A94" s="207"/>
      <c r="B94" s="207"/>
      <c r="C94" s="255"/>
      <c r="D94" s="207"/>
      <c r="E94" s="207"/>
      <c r="F94" s="207"/>
      <c r="G94" s="207"/>
      <c r="H94" s="207"/>
      <c r="I94" s="207"/>
      <c r="J94" s="207"/>
      <c r="K94" s="207"/>
      <c r="L94" s="207"/>
    </row>
    <row r="95" spans="1:12">
      <c r="A95" s="207"/>
      <c r="B95" s="207"/>
      <c r="C95" s="255"/>
      <c r="D95" s="207"/>
      <c r="E95" s="207"/>
      <c r="F95" s="207"/>
      <c r="G95" s="207"/>
      <c r="H95" s="207"/>
      <c r="I95" s="207"/>
      <c r="J95" s="207"/>
      <c r="K95" s="207"/>
      <c r="L95" s="207"/>
    </row>
    <row r="96" spans="1:12">
      <c r="A96" s="207"/>
      <c r="B96" s="207"/>
      <c r="C96" s="255"/>
      <c r="D96" s="207"/>
      <c r="E96" s="207"/>
      <c r="F96" s="207"/>
      <c r="G96" s="207"/>
      <c r="H96" s="207"/>
      <c r="I96" s="207"/>
      <c r="J96" s="207"/>
      <c r="K96" s="207"/>
      <c r="L96" s="207"/>
    </row>
    <row r="97" spans="1:12">
      <c r="A97" s="207"/>
      <c r="B97" s="207"/>
      <c r="C97" s="255"/>
      <c r="D97" s="207"/>
      <c r="E97" s="207"/>
      <c r="F97" s="207"/>
      <c r="G97" s="207"/>
      <c r="H97" s="207"/>
      <c r="I97" s="207"/>
      <c r="J97" s="207"/>
      <c r="K97" s="207"/>
      <c r="L97" s="207"/>
    </row>
    <row r="98" spans="1:12">
      <c r="A98" s="207"/>
      <c r="B98" s="207"/>
      <c r="C98" s="255"/>
      <c r="D98" s="207"/>
      <c r="E98" s="207"/>
      <c r="F98" s="207"/>
      <c r="G98" s="207"/>
      <c r="H98" s="207"/>
      <c r="I98" s="207"/>
      <c r="J98" s="207"/>
      <c r="K98" s="207"/>
      <c r="L98" s="207"/>
    </row>
    <row r="99" spans="1:12">
      <c r="A99" s="207"/>
      <c r="B99" s="207"/>
      <c r="C99" s="255"/>
      <c r="D99" s="207"/>
      <c r="E99" s="207"/>
      <c r="F99" s="207"/>
      <c r="G99" s="207"/>
      <c r="H99" s="207"/>
      <c r="I99" s="207"/>
      <c r="J99" s="207"/>
      <c r="K99" s="207"/>
      <c r="L99" s="207"/>
    </row>
  </sheetData>
  <sheetProtection selectLockedCells="1"/>
  <protectedRanges>
    <protectedRange sqref="D52:D63 D40:D50 D65:D79 D14:D38 D5:D10 D12" name="Plage1"/>
  </protectedRanges>
  <mergeCells count="5">
    <mergeCell ref="B1:D1"/>
    <mergeCell ref="B2:C2"/>
    <mergeCell ref="B13:B14"/>
    <mergeCell ref="C13:C14"/>
    <mergeCell ref="D13:D14"/>
  </mergeCells>
  <pageMargins left="0.23" right="0.49" top="0.48" bottom="0.56999999999999995" header="0.4921259845" footer="0.22"/>
  <pageSetup paperSize="9" scale="73"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1:AB208"/>
  <sheetViews>
    <sheetView showGridLines="0" topLeftCell="A7" workbookViewId="0">
      <selection activeCell="F18" sqref="F18:J18"/>
    </sheetView>
  </sheetViews>
  <sheetFormatPr baseColWidth="10" defaultColWidth="11.44140625" defaultRowHeight="13.2"/>
  <cols>
    <col min="1" max="1" width="30.88671875" style="100" customWidth="1"/>
    <col min="2" max="9" width="11.44140625" style="100"/>
    <col min="10" max="10" width="4.88671875" style="100" customWidth="1"/>
    <col min="11" max="14" width="11.44140625" style="100" hidden="1" customWidth="1"/>
    <col min="15" max="15" width="4.88671875" style="100" hidden="1" customWidth="1"/>
    <col min="16" max="16384" width="11.44140625" style="100"/>
  </cols>
  <sheetData>
    <row r="1" spans="1:28">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1:28">
      <c r="A2" s="141"/>
      <c r="P2" s="141"/>
      <c r="Q2" s="141"/>
      <c r="R2" s="141"/>
      <c r="S2" s="141"/>
      <c r="T2" s="141"/>
      <c r="U2" s="141"/>
      <c r="V2" s="141"/>
      <c r="W2" s="141"/>
      <c r="X2" s="141"/>
      <c r="Y2" s="141"/>
      <c r="Z2" s="141"/>
      <c r="AA2" s="141"/>
      <c r="AB2" s="141"/>
    </row>
    <row r="3" spans="1:28" ht="17.399999999999999">
      <c r="A3" s="141"/>
      <c r="B3" s="485" t="s">
        <v>125</v>
      </c>
      <c r="C3" s="486"/>
      <c r="D3" s="486"/>
      <c r="E3" s="486"/>
      <c r="F3" s="486"/>
      <c r="G3" s="486"/>
      <c r="H3" s="486"/>
      <c r="I3" s="486"/>
      <c r="J3" s="486"/>
      <c r="P3" s="141"/>
      <c r="Q3" s="141"/>
      <c r="R3" s="141"/>
      <c r="S3" s="141"/>
      <c r="T3" s="141"/>
      <c r="U3" s="141"/>
      <c r="V3" s="141"/>
      <c r="W3" s="141"/>
      <c r="X3" s="141"/>
      <c r="Y3" s="141"/>
      <c r="Z3" s="141"/>
      <c r="AA3" s="141"/>
      <c r="AB3" s="141"/>
    </row>
    <row r="4" spans="1:28" ht="17.399999999999999">
      <c r="A4" s="141"/>
      <c r="B4" s="485" t="s">
        <v>203</v>
      </c>
      <c r="C4" s="486"/>
      <c r="D4" s="486"/>
      <c r="E4" s="486"/>
      <c r="F4" s="486"/>
      <c r="G4" s="486"/>
      <c r="H4" s="486"/>
      <c r="I4" s="486"/>
      <c r="J4" s="486"/>
      <c r="P4" s="141"/>
      <c r="Q4" s="141"/>
      <c r="R4" s="141"/>
      <c r="S4" s="141"/>
      <c r="T4" s="141"/>
      <c r="U4" s="141"/>
      <c r="V4" s="141"/>
      <c r="W4" s="141"/>
      <c r="X4" s="141"/>
      <c r="Y4" s="141"/>
      <c r="Z4" s="141"/>
      <c r="AA4" s="141"/>
      <c r="AB4" s="141"/>
    </row>
    <row r="5" spans="1:28" s="141" customFormat="1" ht="15.6">
      <c r="B5" s="487" t="s">
        <v>126</v>
      </c>
      <c r="C5" s="488"/>
      <c r="D5" s="488"/>
      <c r="E5" s="488"/>
      <c r="F5" s="488"/>
      <c r="G5" s="488"/>
      <c r="H5" s="488"/>
      <c r="I5" s="488"/>
      <c r="J5" s="488"/>
    </row>
    <row r="6" spans="1:28">
      <c r="A6" s="141"/>
      <c r="D6" s="117"/>
      <c r="E6" s="117"/>
      <c r="F6" s="117"/>
      <c r="G6" s="117"/>
      <c r="H6" s="117"/>
      <c r="I6" s="117"/>
      <c r="P6" s="141"/>
      <c r="Q6" s="141"/>
      <c r="R6" s="141"/>
      <c r="S6" s="141"/>
      <c r="T6" s="141"/>
      <c r="U6" s="141"/>
      <c r="V6" s="141"/>
      <c r="W6" s="141"/>
      <c r="X6" s="141"/>
      <c r="Y6" s="141"/>
      <c r="Z6" s="141"/>
      <c r="AA6" s="141"/>
      <c r="AB6" s="141"/>
    </row>
    <row r="7" spans="1:28" ht="15.6">
      <c r="A7" s="141"/>
      <c r="E7" s="142" t="s">
        <v>127</v>
      </c>
      <c r="P7" s="141"/>
      <c r="Q7" s="141"/>
      <c r="R7" s="141"/>
      <c r="S7" s="141"/>
      <c r="T7" s="141"/>
      <c r="U7" s="141"/>
      <c r="V7" s="141"/>
      <c r="W7" s="141"/>
      <c r="X7" s="141"/>
      <c r="Y7" s="141"/>
      <c r="Z7" s="141"/>
      <c r="AA7" s="141"/>
      <c r="AB7" s="141"/>
    </row>
    <row r="8" spans="1:28" hidden="1">
      <c r="A8" s="141"/>
      <c r="P8" s="141"/>
      <c r="Q8" s="141"/>
      <c r="R8" s="141"/>
      <c r="S8" s="141"/>
      <c r="T8" s="141"/>
      <c r="U8" s="141"/>
      <c r="V8" s="141"/>
      <c r="W8" s="141"/>
      <c r="X8" s="141"/>
      <c r="Y8" s="141"/>
      <c r="Z8" s="141"/>
      <c r="AA8" s="141"/>
      <c r="AB8" s="141"/>
    </row>
    <row r="9" spans="1:28">
      <c r="A9" s="141"/>
      <c r="P9" s="141"/>
      <c r="Q9" s="141"/>
      <c r="R9" s="141"/>
      <c r="S9" s="141"/>
      <c r="T9" s="141"/>
      <c r="U9" s="141"/>
      <c r="V9" s="141"/>
      <c r="W9" s="141"/>
      <c r="X9" s="141"/>
      <c r="Y9" s="141"/>
      <c r="Z9" s="141"/>
      <c r="AA9" s="141"/>
      <c r="AB9" s="141"/>
    </row>
    <row r="10" spans="1:28" ht="15">
      <c r="A10" s="141"/>
      <c r="B10" s="107" t="s">
        <v>128</v>
      </c>
      <c r="C10" s="107"/>
      <c r="F10" s="489"/>
      <c r="G10" s="490"/>
      <c r="H10" s="490"/>
      <c r="I10" s="490"/>
      <c r="J10" s="490"/>
      <c r="P10" s="141"/>
      <c r="Q10" s="141"/>
      <c r="R10" s="141"/>
      <c r="S10" s="141"/>
      <c r="T10" s="141"/>
      <c r="U10" s="141"/>
      <c r="V10" s="141"/>
      <c r="W10" s="141"/>
      <c r="X10" s="141"/>
      <c r="Y10" s="141"/>
      <c r="Z10" s="141"/>
      <c r="AA10" s="141"/>
      <c r="AB10" s="141"/>
    </row>
    <row r="11" spans="1:28" ht="15">
      <c r="A11" s="491" t="s">
        <v>129</v>
      </c>
      <c r="B11" s="107"/>
      <c r="C11" s="107"/>
      <c r="P11" s="141"/>
      <c r="Q11" s="141"/>
      <c r="R11" s="141"/>
      <c r="S11" s="141"/>
      <c r="T11" s="141"/>
      <c r="U11" s="141"/>
      <c r="V11" s="141"/>
      <c r="W11" s="141"/>
      <c r="X11" s="141"/>
      <c r="Y11" s="141"/>
      <c r="Z11" s="141"/>
      <c r="AA11" s="141"/>
      <c r="AB11" s="141"/>
    </row>
    <row r="12" spans="1:28" ht="15">
      <c r="A12" s="422"/>
      <c r="B12" s="107" t="s">
        <v>130</v>
      </c>
      <c r="C12" s="107"/>
      <c r="F12" s="489"/>
      <c r="G12" s="490"/>
      <c r="H12" s="490"/>
      <c r="I12" s="490"/>
      <c r="J12" s="490"/>
      <c r="P12" s="141"/>
      <c r="Q12" s="141"/>
      <c r="R12" s="141"/>
      <c r="S12" s="141"/>
      <c r="T12" s="141"/>
      <c r="U12" s="141"/>
      <c r="V12" s="141"/>
      <c r="W12" s="141"/>
      <c r="X12" s="141"/>
      <c r="Y12" s="141"/>
      <c r="Z12" s="141"/>
      <c r="AA12" s="141"/>
      <c r="AB12" s="141"/>
    </row>
    <row r="13" spans="1:28" ht="15">
      <c r="A13" s="422"/>
      <c r="B13" s="107"/>
      <c r="C13" s="107"/>
      <c r="P13" s="141"/>
      <c r="Q13" s="141"/>
      <c r="R13" s="141"/>
      <c r="S13" s="141"/>
      <c r="T13" s="141"/>
      <c r="U13" s="141"/>
      <c r="V13" s="141"/>
      <c r="W13" s="141"/>
      <c r="X13" s="141"/>
      <c r="Y13" s="141"/>
      <c r="Z13" s="141"/>
      <c r="AA13" s="141"/>
      <c r="AB13" s="141"/>
    </row>
    <row r="14" spans="1:28" ht="15">
      <c r="A14" s="422"/>
      <c r="B14" s="107" t="s">
        <v>131</v>
      </c>
      <c r="C14" s="107"/>
      <c r="F14" s="489"/>
      <c r="G14" s="490"/>
      <c r="H14" s="490"/>
      <c r="I14" s="490"/>
      <c r="J14" s="490"/>
      <c r="P14" s="141"/>
      <c r="Q14" s="141"/>
      <c r="R14" s="141"/>
      <c r="S14" s="141"/>
      <c r="T14" s="141"/>
      <c r="U14" s="141"/>
      <c r="V14" s="141"/>
      <c r="W14" s="141"/>
      <c r="X14" s="141"/>
      <c r="Y14" s="141"/>
      <c r="Z14" s="141"/>
      <c r="AA14" s="141"/>
      <c r="AB14" s="141"/>
    </row>
    <row r="15" spans="1:28" ht="15">
      <c r="A15" s="492"/>
      <c r="B15" s="107"/>
      <c r="C15" s="107"/>
      <c r="P15" s="141"/>
      <c r="Q15" s="141"/>
      <c r="R15" s="141"/>
      <c r="S15" s="141"/>
      <c r="T15" s="141"/>
      <c r="U15" s="141"/>
      <c r="V15" s="141"/>
      <c r="W15" s="141"/>
      <c r="X15" s="141"/>
      <c r="Y15" s="141"/>
      <c r="Z15" s="141"/>
      <c r="AA15" s="141"/>
      <c r="AB15" s="141"/>
    </row>
    <row r="16" spans="1:28" ht="15">
      <c r="A16" s="492"/>
      <c r="B16" s="107" t="s">
        <v>132</v>
      </c>
      <c r="C16" s="107"/>
      <c r="F16" s="489"/>
      <c r="G16" s="490"/>
      <c r="H16" s="490"/>
      <c r="I16" s="490"/>
      <c r="J16" s="490"/>
      <c r="P16" s="141"/>
      <c r="Q16" s="141"/>
      <c r="R16" s="141"/>
      <c r="S16" s="141"/>
      <c r="T16" s="141"/>
      <c r="U16" s="141"/>
      <c r="V16" s="141"/>
      <c r="W16" s="141"/>
      <c r="X16" s="141"/>
      <c r="Y16" s="141"/>
      <c r="Z16" s="141"/>
      <c r="AA16" s="141"/>
      <c r="AB16" s="141"/>
    </row>
    <row r="17" spans="1:28" ht="15">
      <c r="A17" s="141"/>
      <c r="B17" s="107"/>
      <c r="C17" s="107"/>
      <c r="P17" s="141"/>
      <c r="Q17" s="141"/>
      <c r="R17" s="141"/>
      <c r="S17" s="141"/>
      <c r="T17" s="141"/>
      <c r="U17" s="141"/>
      <c r="V17" s="141"/>
      <c r="W17" s="141"/>
      <c r="X17" s="141"/>
      <c r="Y17" s="141"/>
      <c r="Z17" s="141"/>
      <c r="AA17" s="141"/>
      <c r="AB17" s="141"/>
    </row>
    <row r="18" spans="1:28" ht="15" customHeight="1">
      <c r="A18" s="483" t="s">
        <v>205</v>
      </c>
      <c r="B18" s="107" t="s">
        <v>133</v>
      </c>
      <c r="C18" s="107"/>
      <c r="F18" s="493"/>
      <c r="G18" s="494"/>
      <c r="H18" s="494"/>
      <c r="I18" s="494"/>
      <c r="J18" s="494"/>
      <c r="P18" s="141"/>
      <c r="Q18" s="141"/>
      <c r="R18" s="141"/>
      <c r="S18" s="141"/>
      <c r="T18" s="141"/>
      <c r="U18" s="141"/>
      <c r="V18" s="141"/>
      <c r="W18" s="141"/>
      <c r="X18" s="141"/>
      <c r="Y18" s="141"/>
      <c r="Z18" s="141"/>
      <c r="AA18" s="141"/>
      <c r="AB18" s="141"/>
    </row>
    <row r="19" spans="1:28" ht="15" customHeight="1">
      <c r="A19" s="320"/>
      <c r="B19" s="107"/>
      <c r="C19" s="107"/>
      <c r="P19" s="141"/>
      <c r="Q19" s="141"/>
      <c r="R19" s="141"/>
      <c r="S19" s="141"/>
      <c r="T19" s="141"/>
      <c r="U19" s="141"/>
      <c r="V19" s="141"/>
      <c r="W19" s="141"/>
      <c r="X19" s="141"/>
      <c r="Y19" s="141"/>
      <c r="Z19" s="141"/>
      <c r="AA19" s="141"/>
      <c r="AB19" s="141"/>
    </row>
    <row r="20" spans="1:28" ht="15" customHeight="1">
      <c r="A20" s="320"/>
      <c r="B20" s="107" t="s">
        <v>134</v>
      </c>
      <c r="C20" s="107"/>
      <c r="F20" s="495"/>
      <c r="G20" s="490"/>
      <c r="H20" s="490"/>
      <c r="I20" s="490"/>
      <c r="J20" s="490"/>
      <c r="P20" s="141"/>
      <c r="Q20" s="141"/>
      <c r="R20" s="141"/>
      <c r="S20" s="141"/>
      <c r="T20" s="141"/>
      <c r="U20" s="141"/>
      <c r="V20" s="141"/>
      <c r="W20" s="141"/>
      <c r="X20" s="141"/>
      <c r="Y20" s="141"/>
      <c r="Z20" s="141"/>
      <c r="AA20" s="141"/>
      <c r="AB20" s="141"/>
    </row>
    <row r="21" spans="1:28" ht="15" customHeight="1">
      <c r="A21" s="320"/>
      <c r="B21" s="107"/>
      <c r="C21" s="107"/>
      <c r="P21" s="141"/>
      <c r="Q21" s="141"/>
      <c r="R21" s="141"/>
      <c r="S21" s="141"/>
      <c r="T21" s="141"/>
      <c r="U21" s="141"/>
      <c r="V21" s="141"/>
      <c r="W21" s="141"/>
      <c r="X21" s="141"/>
      <c r="Y21" s="141"/>
      <c r="Z21" s="141"/>
      <c r="AA21" s="141"/>
      <c r="AB21" s="141"/>
    </row>
    <row r="22" spans="1:28" ht="15" customHeight="1">
      <c r="A22" s="320"/>
      <c r="B22" s="107" t="s">
        <v>135</v>
      </c>
      <c r="C22" s="107"/>
      <c r="F22" s="489"/>
      <c r="G22" s="490"/>
      <c r="H22" s="490"/>
      <c r="I22" s="490"/>
      <c r="J22" s="490"/>
      <c r="P22" s="141"/>
      <c r="Q22" s="141"/>
      <c r="R22" s="141"/>
      <c r="S22" s="141"/>
      <c r="T22" s="141"/>
      <c r="U22" s="141"/>
      <c r="V22" s="141"/>
      <c r="W22" s="141"/>
      <c r="X22" s="141"/>
      <c r="Y22" s="141"/>
      <c r="Z22" s="141"/>
      <c r="AA22" s="141"/>
      <c r="AB22" s="141"/>
    </row>
    <row r="23" spans="1:28" ht="15" customHeight="1">
      <c r="A23" s="320"/>
      <c r="B23" s="107"/>
      <c r="C23" s="107"/>
      <c r="P23" s="141"/>
      <c r="Q23" s="141"/>
      <c r="R23" s="141"/>
      <c r="S23" s="141"/>
      <c r="T23" s="141"/>
      <c r="U23" s="141"/>
      <c r="V23" s="141"/>
      <c r="W23" s="141"/>
      <c r="X23" s="141"/>
      <c r="Y23" s="141"/>
      <c r="Z23" s="141"/>
      <c r="AA23" s="141"/>
      <c r="AB23" s="141"/>
    </row>
    <row r="24" spans="1:28" ht="15">
      <c r="A24" s="141"/>
      <c r="B24" s="107" t="s">
        <v>133</v>
      </c>
      <c r="C24" s="107"/>
      <c r="F24" s="493"/>
      <c r="G24" s="494"/>
      <c r="H24" s="494"/>
      <c r="I24" s="494"/>
      <c r="J24" s="494"/>
      <c r="P24" s="141"/>
      <c r="Q24" s="141"/>
      <c r="R24" s="141"/>
      <c r="S24" s="141"/>
      <c r="T24" s="141"/>
      <c r="U24" s="141"/>
      <c r="V24" s="141"/>
      <c r="W24" s="141"/>
      <c r="X24" s="141"/>
      <c r="Y24" s="141"/>
      <c r="Z24" s="141"/>
      <c r="AA24" s="141"/>
      <c r="AB24" s="141"/>
    </row>
    <row r="25" spans="1:28" ht="15">
      <c r="A25" s="483" t="s">
        <v>204</v>
      </c>
      <c r="B25" s="107"/>
      <c r="C25" s="107"/>
      <c r="F25" s="130"/>
      <c r="G25" s="123"/>
      <c r="H25" s="123"/>
      <c r="I25" s="123"/>
      <c r="J25" s="123"/>
      <c r="P25" s="141"/>
      <c r="Q25" s="141"/>
      <c r="R25" s="141"/>
      <c r="S25" s="141"/>
      <c r="T25" s="141"/>
      <c r="U25" s="141"/>
      <c r="V25" s="141"/>
      <c r="W25" s="141"/>
      <c r="X25" s="141"/>
      <c r="Y25" s="141"/>
      <c r="Z25" s="141"/>
      <c r="AA25" s="141"/>
      <c r="AB25" s="141"/>
    </row>
    <row r="26" spans="1:28" ht="15">
      <c r="A26" s="484"/>
      <c r="B26" s="107" t="s">
        <v>202</v>
      </c>
      <c r="C26" s="107"/>
      <c r="F26" s="496"/>
      <c r="G26" s="497"/>
      <c r="H26" s="497"/>
      <c r="I26" s="497"/>
      <c r="J26" s="497"/>
      <c r="P26" s="141"/>
      <c r="Q26" s="141"/>
      <c r="R26" s="141"/>
      <c r="S26" s="141"/>
      <c r="T26" s="141"/>
      <c r="U26" s="141"/>
      <c r="V26" s="141"/>
      <c r="W26" s="141"/>
      <c r="X26" s="141"/>
      <c r="Y26" s="141"/>
      <c r="Z26" s="141"/>
      <c r="AA26" s="141"/>
      <c r="AB26" s="141"/>
    </row>
    <row r="27" spans="1:28" ht="15">
      <c r="A27" s="484"/>
      <c r="B27" s="107"/>
      <c r="C27" s="107"/>
      <c r="P27" s="141"/>
      <c r="Q27" s="141"/>
      <c r="R27" s="141"/>
      <c r="S27" s="141"/>
      <c r="T27" s="141"/>
      <c r="U27" s="141"/>
      <c r="V27" s="141"/>
      <c r="W27" s="141"/>
      <c r="X27" s="141"/>
      <c r="Y27" s="141"/>
      <c r="Z27" s="141"/>
      <c r="AA27" s="141"/>
      <c r="AB27" s="141"/>
    </row>
    <row r="28" spans="1:28" ht="15">
      <c r="A28" s="484"/>
      <c r="B28" s="107" t="s">
        <v>104</v>
      </c>
      <c r="C28" s="107"/>
      <c r="F28" s="493">
        <f>+'Inscription BILAN uniquement'!D15</f>
        <v>0</v>
      </c>
      <c r="G28" s="494"/>
      <c r="H28" s="494"/>
      <c r="I28" s="494"/>
      <c r="J28" s="494"/>
      <c r="P28" s="141"/>
      <c r="Q28" s="141"/>
      <c r="R28" s="141"/>
      <c r="S28" s="141"/>
      <c r="T28" s="141"/>
      <c r="U28" s="141"/>
      <c r="V28" s="141"/>
      <c r="W28" s="141"/>
      <c r="X28" s="141"/>
      <c r="Y28" s="141"/>
      <c r="Z28" s="141"/>
      <c r="AA28" s="141"/>
      <c r="AB28" s="141"/>
    </row>
    <row r="29" spans="1:28" ht="10.5" customHeight="1">
      <c r="A29" s="484"/>
      <c r="B29" s="107"/>
      <c r="C29" s="107"/>
      <c r="P29" s="141"/>
      <c r="Q29" s="141"/>
      <c r="R29" s="141"/>
      <c r="S29" s="141"/>
      <c r="T29" s="141"/>
      <c r="U29" s="141"/>
      <c r="V29" s="141"/>
      <c r="W29" s="141"/>
      <c r="X29" s="141"/>
      <c r="Y29" s="141"/>
      <c r="Z29" s="141"/>
      <c r="AA29" s="141"/>
      <c r="AB29" s="141"/>
    </row>
    <row r="30" spans="1:28" ht="15.6">
      <c r="A30" s="141"/>
      <c r="B30" s="107"/>
      <c r="C30" s="107"/>
      <c r="E30" s="143" t="s">
        <v>136</v>
      </c>
      <c r="P30" s="141"/>
      <c r="Q30" s="141"/>
      <c r="R30" s="141"/>
      <c r="S30" s="141"/>
      <c r="T30" s="141"/>
      <c r="U30" s="141"/>
      <c r="V30" s="141"/>
      <c r="W30" s="141"/>
      <c r="X30" s="141"/>
      <c r="Y30" s="141"/>
      <c r="Z30" s="141"/>
      <c r="AA30" s="141"/>
      <c r="AB30" s="141"/>
    </row>
    <row r="31" spans="1:28" ht="9.75" customHeight="1">
      <c r="A31" s="141"/>
      <c r="B31" s="107"/>
      <c r="C31" s="107"/>
      <c r="E31" s="144"/>
      <c r="P31" s="141"/>
      <c r="Q31" s="141"/>
      <c r="R31" s="141"/>
      <c r="S31" s="141"/>
      <c r="T31" s="141"/>
      <c r="U31" s="141"/>
      <c r="V31" s="141"/>
      <c r="W31" s="141"/>
      <c r="X31" s="141"/>
      <c r="Y31" s="141"/>
      <c r="Z31" s="141"/>
      <c r="AA31" s="141"/>
      <c r="AB31" s="141"/>
    </row>
    <row r="32" spans="1:28" ht="15.6">
      <c r="A32" s="141"/>
      <c r="B32" s="107" t="s">
        <v>137</v>
      </c>
      <c r="C32" s="107"/>
      <c r="E32" s="144"/>
      <c r="F32" s="493">
        <v>2016</v>
      </c>
      <c r="G32" s="494"/>
      <c r="H32" s="494"/>
      <c r="I32" s="494"/>
      <c r="J32" s="494"/>
      <c r="P32" s="141"/>
      <c r="Q32" s="141"/>
      <c r="R32" s="141"/>
      <c r="S32" s="141"/>
      <c r="T32" s="141"/>
      <c r="U32" s="141"/>
      <c r="V32" s="141"/>
      <c r="W32" s="141"/>
      <c r="X32" s="141"/>
      <c r="Y32" s="141"/>
      <c r="Z32" s="141"/>
      <c r="AA32" s="141"/>
      <c r="AB32" s="141"/>
    </row>
    <row r="33" spans="1:28" ht="15">
      <c r="A33" s="141"/>
      <c r="B33" s="107"/>
      <c r="C33" s="107"/>
      <c r="P33" s="141"/>
      <c r="Q33" s="141"/>
      <c r="R33" s="141"/>
      <c r="S33" s="141"/>
      <c r="T33" s="141"/>
      <c r="U33" s="141"/>
      <c r="V33" s="141"/>
      <c r="W33" s="141"/>
      <c r="X33" s="141"/>
      <c r="Y33" s="141"/>
      <c r="Z33" s="141"/>
      <c r="AA33" s="141"/>
      <c r="AB33" s="141"/>
    </row>
    <row r="34" spans="1:28" ht="15">
      <c r="A34" s="141"/>
      <c r="B34" s="107" t="s">
        <v>138</v>
      </c>
      <c r="C34" s="107"/>
      <c r="F34" s="489" t="s">
        <v>139</v>
      </c>
      <c r="G34" s="490"/>
      <c r="H34" s="490"/>
      <c r="I34" s="490"/>
      <c r="J34" s="490"/>
      <c r="K34" s="100" t="s">
        <v>139</v>
      </c>
      <c r="P34" s="141"/>
      <c r="Q34" s="141"/>
      <c r="R34" s="141"/>
      <c r="S34" s="141"/>
      <c r="T34" s="141"/>
      <c r="U34" s="141"/>
      <c r="V34" s="141"/>
      <c r="W34" s="141"/>
      <c r="X34" s="141"/>
      <c r="Y34" s="141"/>
      <c r="Z34" s="141"/>
      <c r="AA34" s="141"/>
      <c r="AB34" s="141"/>
    </row>
    <row r="35" spans="1:28" ht="15">
      <c r="A35" s="141"/>
      <c r="B35" s="107"/>
      <c r="C35" s="107"/>
      <c r="K35" s="100" t="s">
        <v>140</v>
      </c>
      <c r="P35" s="141"/>
      <c r="Q35" s="141"/>
      <c r="R35" s="141"/>
      <c r="S35" s="141"/>
      <c r="T35" s="141"/>
      <c r="U35" s="141"/>
      <c r="V35" s="141"/>
      <c r="W35" s="141"/>
      <c r="X35" s="141"/>
      <c r="Y35" s="141"/>
      <c r="Z35" s="141"/>
      <c r="AA35" s="141"/>
      <c r="AB35" s="141"/>
    </row>
    <row r="36" spans="1:28" ht="15">
      <c r="A36" s="141"/>
      <c r="B36" s="107" t="s">
        <v>141</v>
      </c>
      <c r="C36" s="107"/>
      <c r="F36" s="489" t="s">
        <v>149</v>
      </c>
      <c r="G36" s="490"/>
      <c r="H36" s="490"/>
      <c r="I36" s="490"/>
      <c r="J36" s="490"/>
      <c r="K36" s="100" t="s">
        <v>142</v>
      </c>
      <c r="P36" s="141"/>
      <c r="Q36" s="141"/>
      <c r="R36" s="141"/>
      <c r="S36" s="141"/>
      <c r="T36" s="141"/>
      <c r="U36" s="141"/>
      <c r="V36" s="141"/>
      <c r="W36" s="141"/>
      <c r="X36" s="141"/>
      <c r="Y36" s="141"/>
      <c r="Z36" s="141"/>
      <c r="AA36" s="141"/>
      <c r="AB36" s="141"/>
    </row>
    <row r="37" spans="1:28" ht="15">
      <c r="A37" s="141"/>
      <c r="B37" s="107"/>
      <c r="C37" s="107"/>
      <c r="F37" s="125"/>
      <c r="P37" s="141"/>
      <c r="Q37" s="141"/>
      <c r="R37" s="141"/>
      <c r="S37" s="141"/>
      <c r="T37" s="141"/>
      <c r="U37" s="141"/>
      <c r="V37" s="141"/>
      <c r="W37" s="141"/>
      <c r="X37" s="141"/>
      <c r="Y37" s="141"/>
      <c r="Z37" s="141"/>
      <c r="AA37" s="141"/>
      <c r="AB37" s="141"/>
    </row>
    <row r="38" spans="1:28" ht="15">
      <c r="A38" s="141"/>
      <c r="B38" s="107" t="s">
        <v>83</v>
      </c>
      <c r="C38" s="107"/>
      <c r="F38" s="489"/>
      <c r="G38" s="490"/>
      <c r="H38" s="490"/>
      <c r="I38" s="490"/>
      <c r="J38" s="490"/>
      <c r="P38" s="141"/>
      <c r="Q38" s="141"/>
      <c r="R38" s="141"/>
      <c r="S38" s="141"/>
      <c r="T38" s="141"/>
      <c r="U38" s="141"/>
      <c r="V38" s="141"/>
      <c r="W38" s="141"/>
      <c r="X38" s="141"/>
      <c r="Y38" s="141"/>
      <c r="Z38" s="141"/>
      <c r="AA38" s="141"/>
      <c r="AB38" s="141"/>
    </row>
    <row r="39" spans="1:28" ht="15">
      <c r="A39" s="141"/>
      <c r="B39" s="107"/>
      <c r="C39" s="107"/>
      <c r="K39" s="100" t="s">
        <v>143</v>
      </c>
      <c r="P39" s="141"/>
      <c r="Q39" s="141"/>
      <c r="R39" s="141"/>
      <c r="S39" s="141"/>
      <c r="T39" s="141"/>
      <c r="U39" s="141"/>
      <c r="V39" s="141"/>
      <c r="W39" s="141"/>
      <c r="X39" s="141"/>
      <c r="Y39" s="141"/>
      <c r="Z39" s="141"/>
      <c r="AA39" s="141"/>
      <c r="AB39" s="141"/>
    </row>
    <row r="40" spans="1:28" ht="15">
      <c r="A40" s="141"/>
      <c r="B40" s="107" t="s">
        <v>101</v>
      </c>
      <c r="C40" s="107"/>
      <c r="F40" s="489"/>
      <c r="G40" s="490"/>
      <c r="H40" s="490"/>
      <c r="I40" s="490"/>
      <c r="J40" s="490"/>
      <c r="P40" s="141"/>
      <c r="Q40" s="141"/>
      <c r="R40" s="141"/>
      <c r="S40" s="141"/>
      <c r="T40" s="141"/>
      <c r="U40" s="141"/>
      <c r="V40" s="141"/>
      <c r="W40" s="141"/>
      <c r="X40" s="141"/>
      <c r="Y40" s="141"/>
      <c r="Z40" s="141"/>
      <c r="AA40" s="141"/>
      <c r="AB40" s="141"/>
    </row>
    <row r="41" spans="1:28" ht="15">
      <c r="A41" s="141"/>
      <c r="B41" s="107"/>
      <c r="C41" s="107"/>
      <c r="P41" s="141"/>
      <c r="Q41" s="141"/>
      <c r="R41" s="141"/>
      <c r="S41" s="141"/>
      <c r="T41" s="141"/>
      <c r="U41" s="141"/>
      <c r="V41" s="141"/>
      <c r="W41" s="141"/>
      <c r="X41" s="141"/>
      <c r="Y41" s="141"/>
      <c r="Z41" s="141"/>
      <c r="AA41" s="141"/>
      <c r="AB41" s="141"/>
    </row>
    <row r="42" spans="1:28" ht="15">
      <c r="A42" s="141"/>
      <c r="B42" s="107" t="s">
        <v>144</v>
      </c>
      <c r="C42" s="107"/>
      <c r="F42" s="498"/>
      <c r="G42" s="494"/>
      <c r="H42" s="494"/>
      <c r="I42" s="494"/>
      <c r="J42" s="494"/>
      <c r="P42" s="141"/>
      <c r="Q42" s="141"/>
      <c r="R42" s="141"/>
      <c r="S42" s="141"/>
      <c r="T42" s="141"/>
      <c r="U42" s="141"/>
      <c r="V42" s="141"/>
      <c r="W42" s="141"/>
      <c r="X42" s="141"/>
      <c r="Y42" s="141"/>
      <c r="Z42" s="141"/>
      <c r="AA42" s="141"/>
      <c r="AB42" s="141"/>
    </row>
    <row r="43" spans="1:28" ht="15">
      <c r="A43" s="141"/>
      <c r="B43" s="107"/>
      <c r="C43" s="107"/>
      <c r="P43" s="141"/>
      <c r="Q43" s="141"/>
      <c r="R43" s="141"/>
      <c r="S43" s="141"/>
      <c r="T43" s="141"/>
      <c r="U43" s="141"/>
      <c r="V43" s="141"/>
      <c r="W43" s="141"/>
      <c r="X43" s="141"/>
      <c r="Y43" s="141"/>
      <c r="Z43" s="141"/>
      <c r="AA43" s="141"/>
      <c r="AB43" s="141"/>
    </row>
    <row r="44" spans="1:28" ht="15">
      <c r="A44" s="141"/>
      <c r="B44" s="107" t="s">
        <v>145</v>
      </c>
      <c r="C44" s="107"/>
      <c r="F44" s="498"/>
      <c r="G44" s="494"/>
      <c r="H44" s="494"/>
      <c r="I44" s="494"/>
      <c r="J44" s="494"/>
      <c r="P44" s="141"/>
      <c r="Q44" s="141"/>
      <c r="R44" s="141"/>
      <c r="S44" s="141"/>
      <c r="T44" s="141"/>
      <c r="U44" s="141"/>
      <c r="V44" s="141"/>
      <c r="W44" s="141"/>
      <c r="X44" s="141"/>
      <c r="Y44" s="141"/>
      <c r="Z44" s="141"/>
      <c r="AA44" s="141"/>
      <c r="AB44" s="141"/>
    </row>
    <row r="45" spans="1:28" ht="15">
      <c r="A45" s="141"/>
      <c r="B45" s="107"/>
      <c r="C45" s="107"/>
      <c r="F45" s="145"/>
      <c r="G45" s="123"/>
      <c r="H45" s="123"/>
      <c r="I45" s="123"/>
      <c r="J45" s="123"/>
      <c r="P45" s="141"/>
      <c r="Q45" s="141"/>
      <c r="R45" s="141"/>
      <c r="S45" s="141"/>
      <c r="T45" s="141"/>
      <c r="U45" s="141"/>
      <c r="V45" s="141"/>
      <c r="W45" s="141"/>
      <c r="X45" s="141"/>
      <c r="Y45" s="141"/>
      <c r="Z45" s="141"/>
      <c r="AA45" s="141"/>
      <c r="AB45" s="141"/>
    </row>
    <row r="46" spans="1:28" ht="15">
      <c r="A46" s="141"/>
      <c r="B46" s="107" t="s">
        <v>146</v>
      </c>
      <c r="C46" s="107"/>
      <c r="F46" s="498"/>
      <c r="G46" s="494"/>
      <c r="H46" s="494"/>
      <c r="I46" s="494"/>
      <c r="J46" s="494"/>
      <c r="P46" s="141"/>
      <c r="Q46" s="141"/>
      <c r="R46" s="141"/>
      <c r="S46" s="141"/>
      <c r="T46" s="141"/>
      <c r="U46" s="141"/>
      <c r="V46" s="141"/>
      <c r="W46" s="141"/>
      <c r="X46" s="141"/>
      <c r="Y46" s="141"/>
      <c r="Z46" s="141"/>
      <c r="AA46" s="141"/>
      <c r="AB46" s="141"/>
    </row>
    <row r="47" spans="1:28" ht="15">
      <c r="A47" s="141"/>
      <c r="B47" s="107"/>
      <c r="C47" s="107"/>
      <c r="P47" s="141"/>
      <c r="Q47" s="141"/>
      <c r="R47" s="141"/>
      <c r="S47" s="141"/>
      <c r="T47" s="141"/>
      <c r="U47" s="141"/>
      <c r="V47" s="141"/>
      <c r="W47" s="141"/>
      <c r="X47" s="141"/>
      <c r="Y47" s="141"/>
      <c r="Z47" s="141"/>
      <c r="AA47" s="141"/>
      <c r="AB47" s="141"/>
    </row>
    <row r="48" spans="1:28" ht="15">
      <c r="A48" s="141"/>
      <c r="B48" s="107" t="s">
        <v>147</v>
      </c>
      <c r="C48" s="107"/>
      <c r="F48" s="498"/>
      <c r="G48" s="494"/>
      <c r="H48" s="494"/>
      <c r="I48" s="494"/>
      <c r="J48" s="494"/>
      <c r="P48" s="141"/>
      <c r="Q48" s="141"/>
      <c r="R48" s="141"/>
      <c r="S48" s="141"/>
      <c r="T48" s="141"/>
      <c r="U48" s="141"/>
      <c r="V48" s="141"/>
      <c r="W48" s="141"/>
      <c r="X48" s="141"/>
      <c r="Y48" s="141"/>
      <c r="Z48" s="141"/>
      <c r="AA48" s="141"/>
      <c r="AB48" s="141"/>
    </row>
    <row r="49" spans="1:28">
      <c r="A49" s="141"/>
      <c r="P49" s="141"/>
      <c r="Q49" s="141" t="s">
        <v>7</v>
      </c>
      <c r="R49" s="141"/>
      <c r="S49" s="141"/>
      <c r="T49" s="141"/>
      <c r="U49" s="141"/>
      <c r="V49" s="141"/>
      <c r="W49" s="141"/>
      <c r="X49" s="141"/>
      <c r="Y49" s="141"/>
      <c r="Z49" s="141"/>
      <c r="AA49" s="141"/>
      <c r="AB49" s="141"/>
    </row>
    <row r="50" spans="1:28" ht="15">
      <c r="A50" s="141"/>
      <c r="B50" s="107" t="s">
        <v>148</v>
      </c>
      <c r="F50" s="499"/>
      <c r="G50" s="494"/>
      <c r="H50" s="494"/>
      <c r="I50" s="494"/>
      <c r="J50" s="494"/>
      <c r="P50" s="141"/>
      <c r="Q50" s="141"/>
      <c r="R50" s="141"/>
      <c r="S50" s="141"/>
      <c r="T50" s="141"/>
      <c r="U50" s="141"/>
      <c r="V50" s="141"/>
      <c r="W50" s="141"/>
      <c r="X50" s="141"/>
      <c r="Y50" s="141"/>
      <c r="Z50" s="141"/>
      <c r="AA50" s="141"/>
      <c r="AB50" s="141"/>
    </row>
    <row r="51" spans="1:28" ht="15">
      <c r="A51" s="141"/>
      <c r="B51" s="107"/>
      <c r="P51" s="141"/>
      <c r="Q51" s="141"/>
      <c r="R51" s="141"/>
      <c r="S51" s="141"/>
      <c r="T51" s="141"/>
      <c r="U51" s="141"/>
      <c r="V51" s="141"/>
      <c r="W51" s="141"/>
      <c r="X51" s="141"/>
      <c r="Y51" s="141"/>
      <c r="Z51" s="141"/>
      <c r="AA51" s="141"/>
      <c r="AB51" s="141"/>
    </row>
    <row r="52" spans="1:28">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row>
    <row r="53" spans="1:28">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row>
    <row r="54" spans="1:28">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row>
    <row r="55" spans="1:28">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row>
    <row r="56" spans="1:28">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row>
    <row r="57" spans="1:28">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row>
    <row r="58" spans="1:28">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row>
    <row r="59" spans="1:28">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row>
    <row r="60" spans="1:28">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row>
    <row r="61" spans="1:28">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row>
    <row r="62" spans="1:28">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row>
    <row r="63" spans="1:28">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row>
    <row r="64" spans="1:28">
      <c r="A64" s="141"/>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row>
    <row r="65" spans="1:28">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row>
    <row r="66" spans="1:28">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row>
    <row r="67" spans="1:28">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row>
    <row r="68" spans="1:28">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row>
    <row r="69" spans="1:28">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row>
    <row r="70" spans="1:28">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row>
    <row r="71" spans="1:28">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row>
    <row r="72" spans="1:28">
      <c r="A72" s="141"/>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row>
    <row r="73" spans="1:28">
      <c r="A73" s="141"/>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row>
    <row r="74" spans="1:28">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row>
    <row r="75" spans="1:28">
      <c r="A75" s="141"/>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row>
    <row r="76" spans="1:28">
      <c r="A76" s="141"/>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row>
    <row r="77" spans="1:28">
      <c r="A77" s="141"/>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row>
    <row r="78" spans="1:28">
      <c r="A78" s="141"/>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row>
    <row r="79" spans="1:28">
      <c r="A79" s="141"/>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row>
    <row r="80" spans="1:28">
      <c r="A80" s="141"/>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row>
    <row r="81" spans="1:28">
      <c r="A81" s="141"/>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row>
    <row r="82" spans="1:28">
      <c r="A82" s="141"/>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row>
    <row r="83" spans="1:28">
      <c r="A83" s="141"/>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row>
    <row r="84" spans="1:28">
      <c r="A84" s="141"/>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row>
    <row r="85" spans="1:28">
      <c r="A85" s="141"/>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row>
    <row r="86" spans="1:28">
      <c r="A86" s="141"/>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row>
    <row r="87" spans="1:28">
      <c r="A87" s="141"/>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row>
    <row r="88" spans="1:28">
      <c r="A88" s="141"/>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row>
    <row r="89" spans="1:28">
      <c r="A89" s="141"/>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row>
    <row r="90" spans="1:28">
      <c r="A90" s="141"/>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row>
    <row r="91" spans="1:28">
      <c r="A91" s="141"/>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row>
    <row r="92" spans="1:28">
      <c r="A92" s="141"/>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row>
    <row r="93" spans="1:28">
      <c r="A93" s="141"/>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row>
    <row r="94" spans="1:28">
      <c r="A94" s="141"/>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row>
    <row r="95" spans="1:28">
      <c r="A95" s="141"/>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row>
    <row r="96" spans="1:28">
      <c r="A96" s="141"/>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row>
    <row r="97" spans="1:28">
      <c r="A97" s="141"/>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row>
    <row r="98" spans="1:28">
      <c r="A98" s="141"/>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row>
    <row r="99" spans="1:28">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row>
    <row r="100" spans="1:28">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row>
    <row r="101" spans="1:28">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row>
    <row r="102" spans="1:28">
      <c r="A102" s="14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row>
    <row r="103" spans="1:28">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row>
    <row r="104" spans="1:28">
      <c r="A104" s="141"/>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row>
    <row r="105" spans="1:28">
      <c r="A105" s="141"/>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row>
    <row r="106" spans="1:28">
      <c r="A106" s="141"/>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row>
    <row r="107" spans="1:28">
      <c r="A107" s="141"/>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row>
    <row r="108" spans="1:28">
      <c r="A108" s="141"/>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row>
    <row r="109" spans="1:28">
      <c r="A109" s="141"/>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row>
    <row r="110" spans="1:28">
      <c r="A110" s="141"/>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row>
    <row r="111" spans="1:28">
      <c r="A111" s="141"/>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row>
    <row r="112" spans="1:28">
      <c r="A112" s="141"/>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row>
    <row r="113" spans="1:28">
      <c r="A113" s="141"/>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row>
    <row r="114" spans="1:28">
      <c r="A114" s="141"/>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row>
    <row r="115" spans="1:28">
      <c r="A115" s="141"/>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row>
    <row r="116" spans="1:28">
      <c r="A116" s="141"/>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row>
    <row r="117" spans="1:28">
      <c r="A117" s="141"/>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row>
    <row r="118" spans="1:28">
      <c r="A118" s="141"/>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row>
    <row r="119" spans="1:28">
      <c r="A119" s="141"/>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row>
    <row r="120" spans="1:28">
      <c r="A120" s="141"/>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row>
    <row r="121" spans="1:28">
      <c r="A121" s="141"/>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row>
    <row r="122" spans="1:28">
      <c r="A122" s="141"/>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row>
    <row r="123" spans="1:28">
      <c r="A123" s="141"/>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row>
    <row r="124" spans="1:28">
      <c r="A124" s="141"/>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row>
    <row r="125" spans="1:28">
      <c r="A125" s="141"/>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row>
    <row r="126" spans="1:28">
      <c r="A126" s="141"/>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row>
    <row r="127" spans="1:28">
      <c r="A127" s="141"/>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row>
    <row r="128" spans="1:28">
      <c r="A128" s="141"/>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row>
    <row r="129" spans="1:28">
      <c r="A129" s="141"/>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row>
    <row r="130" spans="1:28">
      <c r="A130" s="141"/>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row>
    <row r="131" spans="1:28">
      <c r="A131" s="141"/>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row>
    <row r="132" spans="1:28">
      <c r="A132" s="141"/>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row>
    <row r="133" spans="1:28">
      <c r="A133" s="141"/>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row>
    <row r="134" spans="1:28">
      <c r="A134" s="141"/>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row>
    <row r="135" spans="1:28">
      <c r="A135" s="141"/>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row>
    <row r="136" spans="1:28">
      <c r="A136" s="141"/>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row>
    <row r="137" spans="1:28">
      <c r="A137" s="141"/>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row>
    <row r="138" spans="1:28">
      <c r="A138" s="141"/>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row>
    <row r="139" spans="1:28">
      <c r="A139" s="141"/>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row>
    <row r="140" spans="1:28">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row>
    <row r="141" spans="1:28">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row>
    <row r="142" spans="1:28">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row>
    <row r="143" spans="1:28">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row>
    <row r="144" spans="1:28">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row>
    <row r="145" spans="1:28">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row>
    <row r="146" spans="1:28">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row>
    <row r="147" spans="1:28">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row>
    <row r="148" spans="1:28">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row>
    <row r="149" spans="1:28">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row>
    <row r="150" spans="1:28">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row>
    <row r="151" spans="1:28">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row>
    <row r="152" spans="1:28">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row>
    <row r="153" spans="1:28">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row>
    <row r="154" spans="1:28">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row>
    <row r="155" spans="1:28">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row>
    <row r="156" spans="1:28">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row>
    <row r="157" spans="1:28">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row>
    <row r="158" spans="1:28">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row>
    <row r="159" spans="1:28">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row>
    <row r="160" spans="1:28">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row>
    <row r="161" spans="1:28">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row>
    <row r="162" spans="1:28">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row>
    <row r="163" spans="1:28">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row>
    <row r="164" spans="1:28">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row>
    <row r="165" spans="1:28">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row>
    <row r="166" spans="1:28">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row>
    <row r="167" spans="1:28">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row>
    <row r="168" spans="1:28">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row>
    <row r="169" spans="1:28">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row>
    <row r="170" spans="1:28">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row>
    <row r="171" spans="1:28">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row>
    <row r="172" spans="1:28">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row>
    <row r="173" spans="1:28">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row>
    <row r="174" spans="1:28">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row>
    <row r="175" spans="1:28">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row>
    <row r="176" spans="1:28">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row>
    <row r="177" spans="1:28">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row>
    <row r="178" spans="1:28">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row>
    <row r="179" spans="1:28">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row>
    <row r="180" spans="1:28">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row>
    <row r="181" spans="1:28">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row>
    <row r="182" spans="1:28">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row>
    <row r="183" spans="1:28">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row>
    <row r="184" spans="1:28">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row>
    <row r="185" spans="1:28">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row>
    <row r="186" spans="1:28">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row>
    <row r="187" spans="1:28">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row>
    <row r="188" spans="1:28">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row>
    <row r="189" spans="1:28">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row>
    <row r="190" spans="1:28">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row>
    <row r="191" spans="1:28">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row>
    <row r="192" spans="1:28">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row>
    <row r="193" spans="1:28">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row>
    <row r="194" spans="1:28">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row>
    <row r="195" spans="1:28">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row>
    <row r="196" spans="1:28">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row>
    <row r="197" spans="1:28">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row>
    <row r="198" spans="1:28">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row>
    <row r="199" spans="1:28">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row>
    <row r="200" spans="1:28">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row>
    <row r="201" spans="1:28">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row>
    <row r="202" spans="1:28">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row>
    <row r="203" spans="1:28">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row>
    <row r="204" spans="1:28">
      <c r="A204" s="141"/>
      <c r="B204" s="141"/>
      <c r="C204" s="141"/>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row>
    <row r="205" spans="1:28">
      <c r="A205" s="141"/>
      <c r="B205" s="141"/>
      <c r="C205" s="141"/>
      <c r="D205" s="141"/>
      <c r="E205" s="141"/>
      <c r="F205" s="141"/>
      <c r="G205" s="141"/>
      <c r="H205" s="141"/>
      <c r="I205" s="141"/>
      <c r="J205" s="141"/>
      <c r="K205" s="141"/>
      <c r="L205" s="141"/>
      <c r="M205" s="141"/>
      <c r="N205" s="141"/>
      <c r="O205" s="141"/>
      <c r="P205" s="141"/>
      <c r="Q205" s="141"/>
      <c r="R205" s="141"/>
      <c r="S205" s="141"/>
      <c r="T205" s="141"/>
      <c r="U205" s="141"/>
      <c r="V205" s="141"/>
      <c r="W205" s="141"/>
      <c r="X205" s="141"/>
      <c r="Y205" s="141"/>
      <c r="Z205" s="141"/>
      <c r="AA205" s="141"/>
      <c r="AB205" s="141"/>
    </row>
    <row r="206" spans="1:28">
      <c r="A206" s="141"/>
      <c r="B206" s="141"/>
      <c r="C206" s="141"/>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row>
    <row r="207" spans="1:28">
      <c r="A207" s="141"/>
      <c r="B207" s="141"/>
      <c r="C207" s="141"/>
      <c r="D207" s="141"/>
      <c r="E207" s="141"/>
      <c r="F207" s="141"/>
      <c r="G207" s="141"/>
      <c r="H207" s="141"/>
      <c r="I207" s="141"/>
      <c r="J207" s="141"/>
      <c r="K207" s="141"/>
      <c r="L207" s="141"/>
      <c r="M207" s="141"/>
      <c r="N207" s="141"/>
      <c r="O207" s="141"/>
      <c r="P207" s="141"/>
      <c r="Q207" s="141"/>
      <c r="R207" s="141"/>
      <c r="S207" s="141"/>
      <c r="T207" s="141"/>
      <c r="U207" s="141"/>
      <c r="V207" s="141"/>
      <c r="W207" s="141"/>
      <c r="X207" s="141"/>
      <c r="Y207" s="141"/>
      <c r="Z207" s="141"/>
      <c r="AA207" s="141"/>
      <c r="AB207" s="141"/>
    </row>
    <row r="208" spans="1:28">
      <c r="A208" s="141"/>
      <c r="B208" s="141"/>
      <c r="C208" s="141"/>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row>
  </sheetData>
  <sheetProtection algorithmName="SHA-512" hashValue="zqCmmKmkVe+wzI7kXmVKs/BXbl1yjmrmypTVflxr+ImMzBsJ4Vdj3ES7Essr4I7Bkc8UyBp0yheqyVmspkmhlg==" saltValue="13FcX0v/eyU9dQhzJ/FXwQ==" spinCount="100000" sheet="1" objects="1" scenarios="1" selectLockedCells="1"/>
  <mergeCells count="26">
    <mergeCell ref="F32:J32"/>
    <mergeCell ref="F26:J26"/>
    <mergeCell ref="F46:J46"/>
    <mergeCell ref="F48:J48"/>
    <mergeCell ref="F50:J50"/>
    <mergeCell ref="F34:J34"/>
    <mergeCell ref="F36:J36"/>
    <mergeCell ref="F38:J38"/>
    <mergeCell ref="F40:J40"/>
    <mergeCell ref="F42:J42"/>
    <mergeCell ref="F44:J44"/>
    <mergeCell ref="A18:A23"/>
    <mergeCell ref="A25:A29"/>
    <mergeCell ref="B3:J3"/>
    <mergeCell ref="B4:J4"/>
    <mergeCell ref="B5:J5"/>
    <mergeCell ref="F10:J10"/>
    <mergeCell ref="A11:A16"/>
    <mergeCell ref="F12:J12"/>
    <mergeCell ref="F14:J14"/>
    <mergeCell ref="F16:J16"/>
    <mergeCell ref="F18:J18"/>
    <mergeCell ref="F20:J20"/>
    <mergeCell ref="F22:J22"/>
    <mergeCell ref="F24:J24"/>
    <mergeCell ref="F28:J28"/>
  </mergeCells>
  <dataValidations count="1">
    <dataValidation type="list" allowBlank="1" showInputMessage="1" showErrorMessage="1" sqref="F34:J34" xr:uid="{00000000-0002-0000-0700-000000000000}">
      <formula1>$K$34:$K$39</formula1>
    </dataValidation>
  </dataValidations>
  <pageMargins left="0.39370078740157483" right="0.39370078740157483" top="0.59055118110236227"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Z56"/>
  <sheetViews>
    <sheetView showGridLines="0" topLeftCell="A19" workbookViewId="0">
      <selection activeCell="A30" sqref="A30:Q56"/>
    </sheetView>
  </sheetViews>
  <sheetFormatPr baseColWidth="10" defaultColWidth="11.44140625" defaultRowHeight="13.2"/>
  <cols>
    <col min="1" max="1" width="35.6640625" style="6" customWidth="1"/>
    <col min="2" max="2" width="3.6640625" style="6" customWidth="1"/>
    <col min="3" max="3" width="13.44140625" style="6" customWidth="1"/>
    <col min="4" max="4" width="5.109375" style="6" customWidth="1"/>
    <col min="5" max="5" width="5.88671875" style="6" customWidth="1"/>
    <col min="6" max="6" width="11.44140625" style="6"/>
    <col min="7" max="7" width="6.44140625" style="6" customWidth="1"/>
    <col min="8" max="8" width="5.109375" style="6" customWidth="1"/>
    <col min="9" max="9" width="5.6640625" style="6" customWidth="1"/>
    <col min="10" max="10" width="5.88671875" style="6" customWidth="1"/>
    <col min="11" max="11" width="5.6640625" style="6" customWidth="1"/>
    <col min="12" max="12" width="6" style="6" customWidth="1"/>
    <col min="13" max="13" width="5.33203125" style="6" customWidth="1"/>
    <col min="14" max="14" width="5.5546875" style="6" customWidth="1"/>
    <col min="15" max="15" width="4.5546875" style="6" customWidth="1"/>
    <col min="16" max="16" width="2.109375" style="6" customWidth="1"/>
    <col min="17" max="16384" width="11.44140625" style="6"/>
  </cols>
  <sheetData>
    <row r="1" spans="1:26" ht="18.75" customHeight="1">
      <c r="A1" s="79"/>
      <c r="B1" s="79"/>
      <c r="C1" s="79"/>
      <c r="D1" s="79"/>
      <c r="E1" s="79"/>
      <c r="F1" s="79"/>
      <c r="G1" s="79"/>
      <c r="H1" s="79"/>
      <c r="I1" s="79"/>
      <c r="J1" s="79"/>
      <c r="K1" s="79"/>
      <c r="L1" s="79"/>
      <c r="M1" s="79"/>
      <c r="N1" s="79"/>
      <c r="O1" s="79"/>
      <c r="P1" s="79"/>
      <c r="Q1" s="79"/>
      <c r="R1" s="79"/>
      <c r="S1" s="79"/>
      <c r="T1" s="79"/>
      <c r="U1" s="79"/>
      <c r="V1" s="80"/>
      <c r="W1" s="80"/>
      <c r="X1" s="80"/>
      <c r="Y1" s="80"/>
      <c r="Z1" s="80"/>
    </row>
    <row r="2" spans="1:26" ht="15.75" customHeight="1">
      <c r="A2" s="80"/>
      <c r="B2"/>
      <c r="C2"/>
      <c r="D2"/>
      <c r="E2"/>
      <c r="F2"/>
      <c r="G2"/>
      <c r="H2"/>
      <c r="I2"/>
      <c r="J2"/>
      <c r="K2"/>
      <c r="L2"/>
      <c r="M2"/>
      <c r="N2"/>
      <c r="O2"/>
      <c r="P2"/>
      <c r="Q2" s="80"/>
      <c r="R2" s="80"/>
      <c r="S2" s="80"/>
      <c r="T2" s="80"/>
      <c r="U2" s="80"/>
      <c r="V2" s="80"/>
      <c r="W2" s="80"/>
      <c r="X2" s="80"/>
      <c r="Y2" s="80"/>
      <c r="Z2" s="80"/>
    </row>
    <row r="3" spans="1:26" s="83" customFormat="1" ht="25.5" customHeight="1">
      <c r="A3" s="81"/>
      <c r="B3" s="500" t="s">
        <v>45</v>
      </c>
      <c r="C3" s="492"/>
      <c r="D3" s="492"/>
      <c r="E3" s="492"/>
      <c r="F3" s="492"/>
      <c r="G3" s="492"/>
      <c r="H3" s="492"/>
      <c r="I3" s="492"/>
      <c r="J3" s="492"/>
      <c r="K3" s="492"/>
      <c r="L3" s="492"/>
      <c r="M3" s="492"/>
      <c r="N3" s="492"/>
      <c r="O3" s="492"/>
      <c r="P3" s="492"/>
      <c r="Q3" s="81"/>
      <c r="R3" s="81"/>
      <c r="S3" s="81"/>
      <c r="T3" s="81"/>
      <c r="U3" s="81"/>
      <c r="V3" s="81"/>
      <c r="W3" s="81"/>
      <c r="X3" s="81"/>
      <c r="Y3" s="81"/>
      <c r="Z3" s="81"/>
    </row>
    <row r="4" spans="1:26" s="83" customFormat="1" ht="22.5" customHeight="1">
      <c r="A4" s="81"/>
      <c r="B4" s="84"/>
      <c r="C4" s="82"/>
      <c r="D4" s="82"/>
      <c r="E4" s="82"/>
      <c r="F4" s="82"/>
      <c r="G4" s="82"/>
      <c r="H4" s="82"/>
      <c r="I4" s="82"/>
      <c r="J4" s="82"/>
      <c r="K4" s="82"/>
      <c r="L4" s="82"/>
      <c r="M4" s="82"/>
      <c r="N4" s="82"/>
      <c r="O4" s="82"/>
      <c r="P4" s="82"/>
      <c r="Q4" s="81"/>
      <c r="R4" s="81"/>
      <c r="S4" s="81"/>
      <c r="T4" s="81"/>
      <c r="U4" s="81"/>
      <c r="V4" s="81"/>
      <c r="W4" s="81"/>
      <c r="X4" s="81"/>
      <c r="Y4" s="81"/>
      <c r="Z4" s="81"/>
    </row>
    <row r="5" spans="1:26" s="83" customFormat="1" ht="14.25" customHeight="1">
      <c r="A5" s="81"/>
      <c r="B5" s="85"/>
      <c r="C5" s="86"/>
      <c r="D5" s="86"/>
      <c r="E5" s="86"/>
      <c r="F5" s="86"/>
      <c r="G5" s="86"/>
      <c r="H5" s="86"/>
      <c r="I5" s="86"/>
      <c r="J5" s="86"/>
      <c r="K5" s="86"/>
      <c r="L5" s="86"/>
      <c r="M5" s="86"/>
      <c r="N5" s="86"/>
      <c r="O5" s="86"/>
      <c r="P5" s="86"/>
      <c r="Q5" s="81"/>
      <c r="R5" s="81"/>
      <c r="S5" s="81"/>
      <c r="T5" s="81"/>
      <c r="U5" s="81"/>
      <c r="V5" s="81"/>
      <c r="W5" s="81"/>
      <c r="X5" s="81"/>
      <c r="Y5" s="81"/>
      <c r="Z5" s="81"/>
    </row>
    <row r="6" spans="1:26" ht="15.6">
      <c r="A6" s="80"/>
      <c r="B6"/>
      <c r="C6" s="87"/>
      <c r="D6"/>
      <c r="E6"/>
      <c r="F6"/>
      <c r="G6"/>
      <c r="H6"/>
      <c r="I6"/>
      <c r="J6"/>
      <c r="K6"/>
      <c r="L6"/>
      <c r="M6"/>
      <c r="N6"/>
      <c r="O6"/>
      <c r="P6"/>
      <c r="Q6" s="80"/>
      <c r="R6" s="80"/>
      <c r="S6" s="80"/>
      <c r="T6" s="80"/>
      <c r="U6" s="80"/>
      <c r="V6" s="80"/>
      <c r="W6" s="80"/>
      <c r="X6" s="80"/>
      <c r="Y6" s="80"/>
      <c r="Z6" s="80"/>
    </row>
    <row r="7" spans="1:26" ht="15.6">
      <c r="A7" s="80"/>
      <c r="B7"/>
      <c r="C7" s="88" t="s">
        <v>46</v>
      </c>
      <c r="E7"/>
      <c r="F7"/>
      <c r="G7"/>
      <c r="H7"/>
      <c r="I7"/>
      <c r="J7"/>
      <c r="K7"/>
      <c r="L7"/>
      <c r="M7"/>
      <c r="N7"/>
      <c r="O7"/>
      <c r="P7"/>
      <c r="Q7" s="80"/>
      <c r="R7" s="80"/>
      <c r="S7" s="80"/>
      <c r="T7" s="80"/>
      <c r="U7" s="80"/>
      <c r="V7" s="80"/>
      <c r="W7" s="80"/>
      <c r="X7" s="80"/>
      <c r="Y7" s="80"/>
      <c r="Z7" s="80"/>
    </row>
    <row r="8" spans="1:26" ht="52.5" customHeight="1">
      <c r="A8" s="80"/>
      <c r="B8"/>
      <c r="C8" s="501" t="s">
        <v>47</v>
      </c>
      <c r="D8" s="320"/>
      <c r="E8" s="320"/>
      <c r="F8" s="320"/>
      <c r="G8" s="320"/>
      <c r="H8" s="320"/>
      <c r="I8" s="320"/>
      <c r="J8" s="320"/>
      <c r="K8" s="320"/>
      <c r="L8" s="320"/>
      <c r="M8" s="320"/>
      <c r="N8" s="320"/>
      <c r="O8"/>
      <c r="P8"/>
      <c r="Q8" s="80"/>
      <c r="R8" s="80"/>
      <c r="S8" s="80"/>
      <c r="T8" s="80"/>
      <c r="U8" s="80"/>
      <c r="V8" s="80"/>
      <c r="W8" s="80"/>
      <c r="X8" s="80"/>
      <c r="Y8" s="80"/>
      <c r="Z8" s="80"/>
    </row>
    <row r="9" spans="1:26" ht="9.75" customHeight="1">
      <c r="A9" s="80"/>
      <c r="B9" s="89"/>
      <c r="C9" s="89"/>
      <c r="D9" s="89"/>
      <c r="E9" s="89"/>
      <c r="F9" s="89"/>
      <c r="G9" s="89"/>
      <c r="H9" s="89"/>
      <c r="I9" s="89"/>
      <c r="J9" s="89"/>
      <c r="K9" s="89"/>
      <c r="L9" s="89"/>
      <c r="M9" s="89"/>
      <c r="N9" s="89"/>
      <c r="O9" s="89"/>
      <c r="P9" s="89"/>
      <c r="Q9" s="80"/>
      <c r="R9" s="80"/>
      <c r="S9" s="80"/>
      <c r="T9" s="80"/>
      <c r="U9" s="80"/>
      <c r="V9" s="80"/>
      <c r="W9" s="80"/>
      <c r="X9" s="80"/>
      <c r="Y9" s="80"/>
      <c r="Z9" s="80"/>
    </row>
    <row r="10" spans="1:26" ht="15.6">
      <c r="A10" s="80"/>
      <c r="B10" s="89"/>
      <c r="C10" s="88" t="s">
        <v>48</v>
      </c>
      <c r="D10" s="88"/>
      <c r="E10"/>
      <c r="F10"/>
      <c r="G10"/>
      <c r="H10"/>
      <c r="I10"/>
      <c r="J10"/>
      <c r="K10"/>
      <c r="L10"/>
      <c r="M10" s="89"/>
      <c r="N10" s="89"/>
      <c r="O10" s="89"/>
      <c r="P10" s="89"/>
      <c r="Q10" s="80"/>
      <c r="R10" s="80"/>
      <c r="S10" s="80"/>
      <c r="T10" s="80"/>
      <c r="U10" s="80"/>
      <c r="V10" s="80"/>
      <c r="W10" s="80"/>
      <c r="X10" s="80"/>
      <c r="Y10" s="80"/>
      <c r="Z10" s="80"/>
    </row>
    <row r="11" spans="1:26" ht="37.5" customHeight="1">
      <c r="A11" s="80"/>
      <c r="B11" s="89"/>
      <c r="C11" s="501" t="s">
        <v>49</v>
      </c>
      <c r="D11" s="320"/>
      <c r="E11" s="320"/>
      <c r="F11" s="320"/>
      <c r="G11" s="320"/>
      <c r="H11" s="320"/>
      <c r="I11" s="320"/>
      <c r="J11" s="320"/>
      <c r="K11" s="320"/>
      <c r="L11" s="320"/>
      <c r="M11" s="320"/>
      <c r="N11" s="320"/>
      <c r="O11" s="320"/>
      <c r="P11" s="89"/>
      <c r="Q11" s="80"/>
      <c r="R11" s="80"/>
      <c r="S11" s="80"/>
      <c r="T11" s="80"/>
      <c r="U11" s="80"/>
      <c r="V11" s="80"/>
      <c r="W11" s="80"/>
      <c r="X11" s="80"/>
      <c r="Y11" s="80"/>
      <c r="Z11" s="80"/>
    </row>
    <row r="12" spans="1:26" ht="25.5" customHeight="1">
      <c r="A12" s="80"/>
      <c r="B12" s="89"/>
      <c r="C12" s="88" t="s">
        <v>50</v>
      </c>
      <c r="D12" s="89"/>
      <c r="E12" s="89"/>
      <c r="F12" s="89"/>
      <c r="G12" s="89"/>
      <c r="H12" s="89"/>
      <c r="I12" s="89"/>
      <c r="J12" s="89"/>
      <c r="K12" s="89"/>
      <c r="L12" s="89"/>
      <c r="M12" s="89"/>
      <c r="N12" s="89"/>
      <c r="O12" s="89"/>
      <c r="P12" s="89"/>
      <c r="Q12" s="80"/>
      <c r="R12" s="80"/>
      <c r="S12" s="80"/>
      <c r="T12" s="80"/>
      <c r="U12" s="80"/>
      <c r="V12" s="80"/>
      <c r="W12" s="80"/>
      <c r="X12" s="80"/>
      <c r="Y12" s="80"/>
      <c r="Z12" s="80"/>
    </row>
    <row r="13" spans="1:26" ht="21" customHeight="1">
      <c r="A13" s="80"/>
      <c r="B13" s="89"/>
      <c r="C13" s="89" t="s">
        <v>51</v>
      </c>
      <c r="D13" s="89"/>
      <c r="E13" s="89"/>
      <c r="F13" s="89"/>
      <c r="G13" s="89"/>
      <c r="H13" s="89"/>
      <c r="I13" s="89"/>
      <c r="J13" s="89"/>
      <c r="K13" s="89"/>
      <c r="L13" s="89"/>
      <c r="M13" s="89"/>
      <c r="N13" s="89"/>
      <c r="O13" s="89"/>
      <c r="P13" s="89"/>
      <c r="Q13" s="80"/>
      <c r="R13" s="80"/>
      <c r="S13" s="80"/>
      <c r="T13" s="80"/>
      <c r="U13" s="80"/>
      <c r="V13" s="80"/>
      <c r="W13" s="80"/>
      <c r="X13" s="80"/>
      <c r="Y13" s="80"/>
      <c r="Z13" s="80"/>
    </row>
    <row r="14" spans="1:26" ht="15">
      <c r="A14" s="80"/>
      <c r="B14" s="89"/>
      <c r="C14" s="89" t="s">
        <v>52</v>
      </c>
      <c r="D14" s="90"/>
      <c r="E14" s="91"/>
      <c r="F14" s="91"/>
      <c r="G14" s="91"/>
      <c r="H14" s="91"/>
      <c r="I14" s="91"/>
      <c r="J14" s="91"/>
      <c r="K14" s="91"/>
      <c r="L14" s="91"/>
      <c r="M14" s="91"/>
      <c r="N14" s="91"/>
      <c r="O14" s="92"/>
      <c r="P14" s="92"/>
      <c r="Q14" s="80"/>
      <c r="R14" s="80"/>
      <c r="S14" s="80"/>
      <c r="T14" s="80"/>
      <c r="U14" s="80"/>
      <c r="V14" s="80"/>
      <c r="W14" s="80"/>
      <c r="X14" s="80"/>
      <c r="Y14" s="80"/>
      <c r="Z14" s="80"/>
    </row>
    <row r="15" spans="1:26" ht="13.5" customHeight="1">
      <c r="A15" s="80"/>
      <c r="B15" s="89"/>
      <c r="C15" s="89" t="s">
        <v>53</v>
      </c>
      <c r="D15" s="89"/>
      <c r="E15" s="89"/>
      <c r="F15" s="89"/>
      <c r="G15" s="89"/>
      <c r="H15" s="89"/>
      <c r="I15" s="89"/>
      <c r="J15" s="89"/>
      <c r="K15" s="89"/>
      <c r="L15" s="89"/>
      <c r="M15" s="89"/>
      <c r="N15" s="89"/>
      <c r="O15" s="89"/>
      <c r="P15" s="89"/>
      <c r="Q15" s="80"/>
      <c r="R15" s="80"/>
      <c r="S15" s="80"/>
      <c r="T15" s="80"/>
      <c r="U15" s="80"/>
      <c r="V15" s="80"/>
      <c r="W15" s="80"/>
      <c r="X15" s="80"/>
      <c r="Y15" s="80"/>
      <c r="Z15" s="80"/>
    </row>
    <row r="16" spans="1:26" ht="15">
      <c r="A16" s="80"/>
      <c r="B16" s="89"/>
      <c r="C16" s="89" t="s">
        <v>54</v>
      </c>
      <c r="D16"/>
      <c r="E16" s="90"/>
      <c r="F16" s="92"/>
      <c r="G16" s="92"/>
      <c r="H16" s="89"/>
      <c r="I16"/>
      <c r="J16" s="90"/>
      <c r="K16" s="91"/>
      <c r="L16" s="91"/>
      <c r="M16" s="91"/>
      <c r="N16" s="91"/>
      <c r="O16" s="92"/>
      <c r="P16" s="92"/>
      <c r="Q16" s="80"/>
      <c r="R16" s="80"/>
      <c r="S16" s="80"/>
      <c r="T16" s="80"/>
      <c r="U16" s="80"/>
      <c r="V16" s="80"/>
      <c r="W16" s="80"/>
      <c r="X16" s="80"/>
      <c r="Y16" s="80"/>
      <c r="Z16" s="80"/>
    </row>
    <row r="17" spans="1:26" ht="14.25" customHeight="1">
      <c r="A17" s="80"/>
      <c r="B17" s="89"/>
      <c r="C17" s="89" t="s">
        <v>55</v>
      </c>
      <c r="D17" s="89"/>
      <c r="E17" s="89"/>
      <c r="F17" s="89"/>
      <c r="G17" s="89"/>
      <c r="H17" s="89"/>
      <c r="I17" s="89"/>
      <c r="J17" s="89"/>
      <c r="K17" s="89"/>
      <c r="L17" s="89"/>
      <c r="M17" s="89"/>
      <c r="N17" s="89"/>
      <c r="O17" s="89"/>
      <c r="P17" s="89"/>
      <c r="Q17" s="80"/>
      <c r="R17" s="80"/>
      <c r="S17" s="80"/>
      <c r="T17" s="80"/>
      <c r="U17" s="80"/>
      <c r="V17" s="80"/>
      <c r="W17" s="80"/>
      <c r="X17" s="80"/>
      <c r="Y17" s="80"/>
      <c r="Z17" s="80"/>
    </row>
    <row r="18" spans="1:26" ht="29.25" customHeight="1">
      <c r="A18" s="80"/>
      <c r="B18" s="89"/>
      <c r="C18" s="502" t="s">
        <v>56</v>
      </c>
      <c r="D18" s="319"/>
      <c r="E18" s="319"/>
      <c r="F18" s="319"/>
      <c r="G18" s="319"/>
      <c r="H18" s="319"/>
      <c r="I18" s="319"/>
      <c r="J18" s="319"/>
      <c r="K18" s="319"/>
      <c r="L18" s="319"/>
      <c r="M18" s="319"/>
      <c r="N18" s="319"/>
      <c r="O18" s="319"/>
      <c r="P18" s="92"/>
      <c r="Q18" s="80"/>
      <c r="R18" s="80"/>
      <c r="S18" s="80"/>
      <c r="T18" s="80"/>
      <c r="U18" s="80"/>
      <c r="V18" s="80"/>
      <c r="W18" s="80"/>
      <c r="X18" s="80"/>
      <c r="Y18" s="80"/>
      <c r="Z18" s="80"/>
    </row>
    <row r="19" spans="1:26" ht="14.25" customHeight="1">
      <c r="A19" s="80"/>
      <c r="B19" s="89"/>
      <c r="C19" s="89" t="s">
        <v>57</v>
      </c>
      <c r="D19" s="89"/>
      <c r="E19" s="89"/>
      <c r="F19" s="89"/>
      <c r="G19" s="89"/>
      <c r="H19" s="89"/>
      <c r="I19" s="89"/>
      <c r="J19" s="89"/>
      <c r="K19" s="89"/>
      <c r="L19" s="89"/>
      <c r="M19" s="89"/>
      <c r="N19" s="89"/>
      <c r="O19" s="89"/>
      <c r="P19" s="89"/>
      <c r="Q19" s="80"/>
      <c r="R19" s="80"/>
      <c r="S19" s="80"/>
      <c r="T19" s="80"/>
      <c r="U19" s="80"/>
      <c r="V19" s="80"/>
      <c r="W19" s="80"/>
      <c r="X19" s="80"/>
      <c r="Y19" s="80"/>
      <c r="Z19" s="80"/>
    </row>
    <row r="20" spans="1:26" ht="23.25" customHeight="1">
      <c r="A20" s="80"/>
      <c r="B20" s="89"/>
      <c r="C20" s="88" t="s">
        <v>58</v>
      </c>
      <c r="D20" s="89"/>
      <c r="E20" s="89"/>
      <c r="F20" s="89"/>
      <c r="G20" s="89"/>
      <c r="H20"/>
      <c r="I20"/>
      <c r="J20"/>
      <c r="K20"/>
      <c r="L20"/>
      <c r="M20"/>
      <c r="N20"/>
      <c r="O20"/>
      <c r="P20"/>
      <c r="Q20" s="80"/>
      <c r="R20" s="80"/>
      <c r="S20" s="80"/>
      <c r="T20" s="80"/>
      <c r="U20" s="80"/>
      <c r="V20" s="80"/>
      <c r="W20" s="80"/>
      <c r="X20" s="80"/>
      <c r="Y20" s="80"/>
      <c r="Z20" s="80"/>
    </row>
    <row r="21" spans="1:26" ht="49.5" customHeight="1">
      <c r="A21" s="80"/>
      <c r="B21" s="89"/>
      <c r="C21" s="501" t="s">
        <v>59</v>
      </c>
      <c r="D21" s="320"/>
      <c r="E21" s="320"/>
      <c r="F21" s="320"/>
      <c r="G21" s="320"/>
      <c r="H21" s="320"/>
      <c r="I21" s="320"/>
      <c r="J21" s="320"/>
      <c r="K21" s="320"/>
      <c r="L21" s="320"/>
      <c r="M21" s="320"/>
      <c r="N21" s="320"/>
      <c r="O21" s="320"/>
      <c r="P21" s="89"/>
      <c r="Q21" s="80"/>
      <c r="R21" s="80"/>
      <c r="S21" s="80"/>
      <c r="T21" s="80"/>
      <c r="U21" s="80"/>
      <c r="V21" s="80"/>
      <c r="W21" s="80"/>
      <c r="X21" s="80"/>
      <c r="Y21" s="80"/>
      <c r="Z21" s="80"/>
    </row>
    <row r="22" spans="1:26" ht="34.5" customHeight="1">
      <c r="A22" s="80"/>
      <c r="B22" s="89"/>
      <c r="C22" s="501" t="s">
        <v>60</v>
      </c>
      <c r="D22" s="320"/>
      <c r="E22" s="320"/>
      <c r="F22" s="320"/>
      <c r="G22" s="320"/>
      <c r="H22" s="320"/>
      <c r="I22" s="320"/>
      <c r="J22" s="320"/>
      <c r="K22" s="320"/>
      <c r="L22" s="320"/>
      <c r="M22" s="320"/>
      <c r="N22" s="320"/>
      <c r="O22" s="320"/>
      <c r="P22" s="89"/>
      <c r="Q22" s="80"/>
      <c r="R22" s="80"/>
      <c r="S22" s="80"/>
      <c r="T22" s="80"/>
      <c r="U22" s="80"/>
      <c r="V22" s="80"/>
      <c r="W22" s="80"/>
      <c r="X22" s="80"/>
      <c r="Y22" s="80"/>
      <c r="Z22" s="80"/>
    </row>
    <row r="23" spans="1:26" ht="29.25" customHeight="1">
      <c r="A23" s="80"/>
      <c r="B23" s="89"/>
      <c r="C23" s="501" t="s">
        <v>61</v>
      </c>
      <c r="D23" s="320"/>
      <c r="E23" s="320"/>
      <c r="F23" s="320"/>
      <c r="G23" s="320"/>
      <c r="H23" s="320"/>
      <c r="I23" s="320"/>
      <c r="J23" s="320"/>
      <c r="K23" s="320"/>
      <c r="L23" s="320"/>
      <c r="M23" s="320"/>
      <c r="N23" s="320"/>
      <c r="O23" s="320"/>
      <c r="Q23" s="80"/>
      <c r="R23" s="80"/>
      <c r="S23" s="80"/>
      <c r="T23" s="80"/>
      <c r="U23" s="80"/>
      <c r="V23" s="80"/>
      <c r="W23" s="80"/>
      <c r="X23" s="80"/>
      <c r="Y23" s="80"/>
      <c r="Z23" s="80"/>
    </row>
    <row r="24" spans="1:26" ht="22.5" customHeight="1">
      <c r="A24" s="80"/>
      <c r="B24" s="89"/>
      <c r="C24" s="87" t="s">
        <v>62</v>
      </c>
      <c r="D24" s="89"/>
      <c r="E24" s="89"/>
      <c r="F24" s="89"/>
      <c r="G24" s="89"/>
      <c r="H24" s="89"/>
      <c r="I24" s="89"/>
      <c r="J24" s="89"/>
      <c r="K24" s="89"/>
      <c r="L24" s="89"/>
      <c r="M24" s="89"/>
      <c r="N24" s="89"/>
      <c r="O24" s="89"/>
      <c r="P24" s="89"/>
      <c r="Q24" s="80"/>
      <c r="R24" s="80"/>
      <c r="S24" s="80"/>
      <c r="T24" s="80"/>
      <c r="U24" s="80"/>
      <c r="V24" s="80"/>
      <c r="W24" s="80"/>
      <c r="X24" s="80"/>
      <c r="Y24" s="80"/>
      <c r="Z24" s="80"/>
    </row>
    <row r="25" spans="1:26" ht="7.5" customHeight="1">
      <c r="A25" s="80"/>
      <c r="B25"/>
      <c r="C25"/>
      <c r="D25"/>
      <c r="E25"/>
      <c r="F25"/>
      <c r="G25"/>
      <c r="H25"/>
      <c r="I25"/>
      <c r="J25"/>
      <c r="K25"/>
      <c r="L25"/>
      <c r="M25"/>
      <c r="N25"/>
      <c r="O25"/>
      <c r="P25"/>
      <c r="Q25" s="80"/>
      <c r="R25" s="80"/>
      <c r="S25" s="80"/>
      <c r="T25" s="80"/>
      <c r="U25" s="80"/>
      <c r="V25" s="80"/>
      <c r="W25" s="80"/>
      <c r="X25" s="80"/>
      <c r="Y25" s="80"/>
      <c r="Z25" s="80"/>
    </row>
    <row r="26" spans="1:26" ht="48" customHeight="1">
      <c r="A26" s="80"/>
      <c r="B26"/>
      <c r="C26" s="502" t="s">
        <v>63</v>
      </c>
      <c r="D26" s="319"/>
      <c r="E26" s="319"/>
      <c r="F26" s="319"/>
      <c r="G26" s="319"/>
      <c r="H26" s="319"/>
      <c r="I26" s="319"/>
      <c r="J26" s="319"/>
      <c r="K26" s="319"/>
      <c r="L26" s="319"/>
      <c r="M26" s="319"/>
      <c r="N26" s="319"/>
      <c r="O26" s="319"/>
      <c r="P26"/>
      <c r="Q26" s="80"/>
      <c r="R26" s="80"/>
      <c r="S26" s="80"/>
      <c r="T26" s="80"/>
      <c r="U26" s="80"/>
      <c r="V26" s="80"/>
      <c r="W26" s="80"/>
      <c r="X26" s="80"/>
      <c r="Y26" s="80"/>
      <c r="Z26" s="80"/>
    </row>
    <row r="27" spans="1:26" ht="77.25" customHeight="1">
      <c r="A27" s="80"/>
      <c r="B27"/>
      <c r="C27" s="503" t="s">
        <v>64</v>
      </c>
      <c r="D27" s="319"/>
      <c r="E27" s="319"/>
      <c r="F27" s="319"/>
      <c r="G27" s="319"/>
      <c r="H27" s="319"/>
      <c r="I27" s="319"/>
      <c r="J27" s="319"/>
      <c r="K27" s="319"/>
      <c r="L27" s="319"/>
      <c r="M27" s="319"/>
      <c r="N27" s="319"/>
      <c r="O27" s="319"/>
      <c r="P27"/>
      <c r="Q27" s="80"/>
      <c r="R27" s="80"/>
      <c r="S27" s="80"/>
      <c r="T27" s="80"/>
      <c r="U27" s="80"/>
      <c r="V27" s="80"/>
      <c r="W27" s="80"/>
      <c r="X27" s="80"/>
      <c r="Y27" s="80"/>
      <c r="Z27" s="80"/>
    </row>
    <row r="28" spans="1:26" s="95" customFormat="1" ht="79.5" customHeight="1">
      <c r="A28" s="93"/>
      <c r="B28" s="94"/>
      <c r="C28" s="503" t="s">
        <v>65</v>
      </c>
      <c r="D28" s="319"/>
      <c r="E28" s="319"/>
      <c r="F28" s="319"/>
      <c r="G28" s="319"/>
      <c r="H28" s="319"/>
      <c r="I28" s="319"/>
      <c r="J28" s="319"/>
      <c r="K28" s="319"/>
      <c r="L28" s="319"/>
      <c r="M28" s="319"/>
      <c r="N28" s="319"/>
      <c r="O28" s="319"/>
      <c r="P28" s="94"/>
      <c r="Q28" s="93"/>
      <c r="R28" s="93"/>
      <c r="S28" s="93"/>
      <c r="T28" s="93"/>
      <c r="U28" s="93"/>
      <c r="V28" s="93"/>
      <c r="W28" s="93"/>
      <c r="X28" s="93"/>
      <c r="Y28" s="93"/>
      <c r="Z28" s="93"/>
    </row>
    <row r="29" spans="1:26" s="95" customFormat="1" ht="44.25" customHeight="1">
      <c r="A29" s="93"/>
      <c r="B29" s="94"/>
      <c r="C29" s="503" t="s">
        <v>66</v>
      </c>
      <c r="D29" s="319"/>
      <c r="E29" s="319"/>
      <c r="F29" s="319"/>
      <c r="G29" s="319"/>
      <c r="H29" s="319"/>
      <c r="I29" s="319"/>
      <c r="J29" s="319"/>
      <c r="K29" s="319"/>
      <c r="L29" s="319"/>
      <c r="M29" s="319"/>
      <c r="N29" s="319"/>
      <c r="O29" s="319"/>
      <c r="P29" s="94"/>
      <c r="Q29" s="93"/>
      <c r="R29" s="93"/>
      <c r="S29" s="93"/>
      <c r="T29" s="93"/>
      <c r="U29" s="93"/>
      <c r="V29" s="93"/>
      <c r="W29" s="93"/>
      <c r="X29" s="93"/>
      <c r="Y29" s="93"/>
      <c r="Z29" s="93"/>
    </row>
    <row r="30" spans="1:26">
      <c r="A30" s="80"/>
      <c r="B30" s="96"/>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c r="A31" s="80"/>
      <c r="B31" s="96"/>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sheetData>
  <sheetProtection password="DB5F" sheet="1" objects="1" scenarios="1" selectLockedCells="1" selectUnlockedCells="1"/>
  <mergeCells count="11">
    <mergeCell ref="C29:O29"/>
    <mergeCell ref="C22:O22"/>
    <mergeCell ref="C23:O23"/>
    <mergeCell ref="C26:O26"/>
    <mergeCell ref="C27:O27"/>
    <mergeCell ref="C28:O28"/>
    <mergeCell ref="B3:P3"/>
    <mergeCell ref="C8:N8"/>
    <mergeCell ref="C11:O11"/>
    <mergeCell ref="C18:O18"/>
    <mergeCell ref="C21:O21"/>
  </mergeCells>
  <pageMargins left="0.39370078740157483" right="0.39370078740157483" top="0.47244094488188981" bottom="0.59055118110236227" header="7.874015748031496E-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12</vt:i4>
      </vt:variant>
    </vt:vector>
  </HeadingPairs>
  <TitlesOfParts>
    <vt:vector size="26" baseType="lpstr">
      <vt:lpstr>Infos bilan de compétences</vt:lpstr>
      <vt:lpstr>Pré - inscription</vt:lpstr>
      <vt:lpstr>Inscription BILAN uniquement</vt:lpstr>
      <vt:lpstr>Bilan de compétence</vt:lpstr>
      <vt:lpstr>CGV</vt:lpstr>
      <vt:lpstr>A voir le 14 nov</vt:lpstr>
      <vt:lpstr>Vos connaissance PSE2</vt:lpstr>
      <vt:lpstr>Prise en charge</vt:lpstr>
      <vt:lpstr>Assurance</vt:lpstr>
      <vt:lpstr>Réglement intérieur</vt:lpstr>
      <vt:lpstr>Nous trouver</vt:lpstr>
      <vt:lpstr>Devis FD</vt:lpstr>
      <vt:lpstr>Convention FD</vt:lpstr>
      <vt:lpstr>Facture FD</vt:lpstr>
      <vt:lpstr>'A voir le 14 nov'!Zone_d_impression</vt:lpstr>
      <vt:lpstr>Assurance!Zone_d_impression</vt:lpstr>
      <vt:lpstr>'Bilan de compétence'!Zone_d_impression</vt:lpstr>
      <vt:lpstr>CGV!Zone_d_impression</vt:lpstr>
      <vt:lpstr>'Convention FD'!Zone_d_impression</vt:lpstr>
      <vt:lpstr>'Devis FD'!Zone_d_impression</vt:lpstr>
      <vt:lpstr>'Facture FD'!Zone_d_impression</vt:lpstr>
      <vt:lpstr>'Infos bilan de compétences'!Zone_d_impression</vt:lpstr>
      <vt:lpstr>'Inscription BILAN uniquement'!Zone_d_impression</vt:lpstr>
      <vt:lpstr>'Prise en charge'!Zone_d_impression</vt:lpstr>
      <vt:lpstr>'Réglement intérieur'!Zone_d_impression</vt:lpstr>
      <vt:lpstr>'Vos connaissance PSE2'!Zone_d_impression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dc:creator>
  <cp:lastModifiedBy>Utilisateur</cp:lastModifiedBy>
  <cp:lastPrinted>2021-06-09T21:02:16Z</cp:lastPrinted>
  <dcterms:created xsi:type="dcterms:W3CDTF">2007-05-27T11:36:23Z</dcterms:created>
  <dcterms:modified xsi:type="dcterms:W3CDTF">2022-07-29T14:21:05Z</dcterms:modified>
</cp:coreProperties>
</file>